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5" yWindow="-285" windowWidth="13530" windowHeight="10185" tabRatio="610" activeTab="1"/>
  </bookViews>
  <sheets>
    <sheet name="Pr. 14(13)-1A" sheetId="12" r:id="rId1"/>
    <sheet name="Sol" sheetId="10" r:id="rId2"/>
  </sheets>
  <definedNames>
    <definedName name="_xlnm.Print_Area" localSheetId="0">'Pr. 14(13)-1A'!$A$1:$AA$13</definedName>
  </definedNames>
  <calcPr calcId="145621" fullPrecision="0"/>
</workbook>
</file>

<file path=xl/calcChain.xml><?xml version="1.0" encoding="utf-8"?>
<calcChain xmlns="http://schemas.openxmlformats.org/spreadsheetml/2006/main">
  <c r="P67" i="12" l="1"/>
  <c r="H67" i="12"/>
  <c r="E5" i="10"/>
  <c r="O45" i="12" s="1"/>
  <c r="O44" i="12"/>
  <c r="O41" i="12"/>
  <c r="H40" i="12"/>
  <c r="H39" i="12"/>
  <c r="L35" i="12"/>
  <c r="L34" i="12"/>
  <c r="L33" i="12"/>
  <c r="O30" i="12"/>
  <c r="I29" i="12"/>
  <c r="I28" i="12"/>
  <c r="I27" i="12"/>
  <c r="I26" i="12"/>
  <c r="I24" i="12"/>
  <c r="L20" i="12"/>
  <c r="A5" i="12"/>
  <c r="A12" i="12"/>
  <c r="A11" i="12"/>
  <c r="K85" i="10"/>
  <c r="N85" i="10"/>
  <c r="P67" i="10"/>
  <c r="K67" i="10"/>
  <c r="N67" i="10"/>
  <c r="H67" i="10"/>
  <c r="N36" i="10"/>
  <c r="N30" i="10"/>
  <c r="N41" i="10"/>
  <c r="N43" i="10" l="1"/>
  <c r="N45" i="10" s="1"/>
  <c r="L23" i="12"/>
  <c r="L24" i="12"/>
  <c r="L26" i="12"/>
  <c r="L27" i="12"/>
  <c r="L28" i="12"/>
  <c r="L29" i="12"/>
  <c r="H33" i="12"/>
  <c r="H34" i="12"/>
  <c r="H35" i="12"/>
  <c r="O36" i="12"/>
  <c r="L39" i="12"/>
  <c r="AE2" i="12" s="1"/>
  <c r="L40" i="12"/>
  <c r="O43" i="12"/>
  <c r="AE4" i="12" l="1"/>
  <c r="AE6" i="12"/>
  <c r="AE8" i="12" l="1"/>
  <c r="AE10" i="12" s="1"/>
  <c r="E5" i="12" s="1"/>
</calcChain>
</file>

<file path=xl/comments1.xml><?xml version="1.0" encoding="utf-8"?>
<comments xmlns="http://schemas.openxmlformats.org/spreadsheetml/2006/main">
  <authors>
    <author>Mark Sears</author>
  </authors>
  <commentList>
    <comment ref="J54" authorId="0">
      <text>
        <r>
          <rPr>
            <sz val="8"/>
            <color indexed="81"/>
            <rFont val="Tahoma"/>
            <family val="2"/>
          </rPr>
          <t>Enter identifying transaction letters in this column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54" authorId="0">
      <text>
        <r>
          <rPr>
            <sz val="8"/>
            <color indexed="81"/>
            <rFont val="Tahoma"/>
            <family val="2"/>
          </rPr>
          <t>Enter identifying transaction letters in this column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Mark Sears</author>
  </authors>
  <commentList>
    <comment ref="J54" authorId="0">
      <text>
        <r>
          <rPr>
            <sz val="8"/>
            <color indexed="81"/>
            <rFont val="Tahoma"/>
            <family val="2"/>
          </rPr>
          <t>Enter identifying transaction letters in this column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54" authorId="0">
      <text>
        <r>
          <rPr>
            <sz val="8"/>
            <color indexed="81"/>
            <rFont val="Tahoma"/>
            <family val="2"/>
          </rPr>
          <t>Enter identifying transaction letters in this column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<sst xmlns="http://schemas.openxmlformats.org/spreadsheetml/2006/main" count="209" uniqueCount="110">
  <si>
    <t>Name:</t>
  </si>
  <si>
    <t>Section:</t>
  </si>
  <si>
    <t>Cash</t>
  </si>
  <si>
    <t>Answers are entered in the cells with gray backgrounds.</t>
  </si>
  <si>
    <t>Cells with non-gray backgrounds are protected and cannot be edited.</t>
  </si>
  <si>
    <t>Solution</t>
  </si>
  <si>
    <t># Incorrect N-box and B-box entries   COUNTIF(B15:G24,"~*")</t>
  </si>
  <si>
    <t># N-box Incorrects due to blanks   COUNTIF(B15:AT24,"  ")</t>
  </si>
  <si>
    <t># N-box +B-box corrects   COUNTIF(B15:AT24," ")</t>
  </si>
  <si>
    <t>Total  SUM(AD13:AD15)</t>
  </si>
  <si>
    <t>Percentage  =(AD16-AD13-AD14)/AD16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</si>
  <si>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</si>
  <si>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</si>
  <si>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</si>
  <si>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</si>
  <si>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</si>
  <si>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</si>
  <si>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Supplies expense</t>
  </si>
  <si>
    <t>Insurance expense</t>
  </si>
  <si>
    <t>Fees earned</t>
  </si>
  <si>
    <t>Salary expense</t>
  </si>
  <si>
    <t>Rent expense</t>
  </si>
  <si>
    <t>Miscellaneous expense</t>
  </si>
  <si>
    <t>Net income</t>
  </si>
  <si>
    <t>Utilities Expense</t>
  </si>
  <si>
    <t>Rent revenue</t>
  </si>
  <si>
    <t>Wages expense</t>
  </si>
  <si>
    <t>Depreciation expense - building</t>
  </si>
  <si>
    <t>Depreciation expense - equipment</t>
  </si>
  <si>
    <t>Utilities expense</t>
  </si>
  <si>
    <t>Service revenue</t>
  </si>
  <si>
    <t>Depreciation expense</t>
  </si>
  <si>
    <t>[Key code here]</t>
  </si>
  <si>
    <t>Cash flows from operating activities:</t>
  </si>
  <si>
    <t>Adjustments to reconcile net income to net cash</t>
  </si>
  <si>
    <t>flow from operating activities:</t>
  </si>
  <si>
    <t>Depreciation</t>
  </si>
  <si>
    <t>Loss on inventory write down and fixed assets</t>
  </si>
  <si>
    <t>Changes in current operating assets and liabilities:</t>
  </si>
  <si>
    <t>Net cash flow from operating activities</t>
  </si>
  <si>
    <t xml:space="preserve">Score:    </t>
  </si>
  <si>
    <t xml:space="preserve">Key Code:    </t>
  </si>
  <si>
    <t>Statement of Cash Flows</t>
  </si>
  <si>
    <t>Increase in accounts receivable</t>
  </si>
  <si>
    <t>Increase in inventories</t>
  </si>
  <si>
    <t>Increase in accounts payable</t>
  </si>
  <si>
    <t>Cash flows from investing activities:</t>
  </si>
  <si>
    <t>Less cash paid for purchase of equipment</t>
  </si>
  <si>
    <t>Cash flows from financing activities:</t>
  </si>
  <si>
    <t>Increase in cash</t>
  </si>
  <si>
    <t>Cash at the beginning of the year</t>
  </si>
  <si>
    <t>Cash at the end of the year</t>
  </si>
  <si>
    <t>Cash received from sale of common stock</t>
  </si>
  <si>
    <t>Less cash paid for dividends</t>
  </si>
  <si>
    <t>Gain on sale of investments</t>
  </si>
  <si>
    <t>Decrease in accrued expenses payable</t>
  </si>
  <si>
    <t>Cash received from sale of investments</t>
  </si>
  <si>
    <t>Less cash paid for purchase of land</t>
  </si>
  <si>
    <t>Accounts receivable (net)</t>
  </si>
  <si>
    <t>Inventories</t>
  </si>
  <si>
    <t>Investments</t>
  </si>
  <si>
    <t>Land</t>
  </si>
  <si>
    <t>Equipment</t>
  </si>
  <si>
    <t>Accounts payable</t>
  </si>
  <si>
    <t>Accrued expenses payable</t>
  </si>
  <si>
    <t>Dividends payable</t>
  </si>
  <si>
    <t>Retained earnings</t>
  </si>
  <si>
    <t>Totals</t>
  </si>
  <si>
    <t xml:space="preserve">Paid-in capital in excess of par </t>
  </si>
  <si>
    <t>Operating activities:</t>
  </si>
  <si>
    <t>Purchase of equipment</t>
  </si>
  <si>
    <t>Purchase of land</t>
  </si>
  <si>
    <t>Sale of investments</t>
  </si>
  <si>
    <t>Financing activities:</t>
  </si>
  <si>
    <t>Investing activities:</t>
  </si>
  <si>
    <t>Declaration of cash dividends</t>
  </si>
  <si>
    <t>Sale of common stock</t>
  </si>
  <si>
    <t>Increase in dividends payable</t>
  </si>
  <si>
    <t>Net increase in cash</t>
  </si>
  <si>
    <t>Accum. depr. - equipment</t>
  </si>
  <si>
    <t>Balance,</t>
  </si>
  <si>
    <t>Debit</t>
  </si>
  <si>
    <t>Credit</t>
  </si>
  <si>
    <t>Transactions</t>
  </si>
  <si>
    <t>Optional:</t>
  </si>
  <si>
    <t>Spreadsheet (Work Sheet) for Statement of Cash Flows</t>
  </si>
  <si>
    <t>(m)</t>
  </si>
  <si>
    <t>(l)</t>
  </si>
  <si>
    <t>(k)</t>
  </si>
  <si>
    <t>(i)</t>
  </si>
  <si>
    <t>(h)</t>
  </si>
  <si>
    <t>(e)</t>
  </si>
  <si>
    <t>(b)</t>
  </si>
  <si>
    <t>(j)</t>
  </si>
  <si>
    <t>(g)</t>
  </si>
  <si>
    <t>(f)</t>
  </si>
  <si>
    <t>(d)</t>
  </si>
  <si>
    <t>(c)</t>
  </si>
  <si>
    <t>(a)</t>
  </si>
  <si>
    <t>but is provided as an aid in determining amounts for the statement.</t>
  </si>
  <si>
    <t>An asterisk (*) will appear to the right of an incorrect entry.  The optional work sheet will not be graded,</t>
  </si>
  <si>
    <t>Net cash flow used for investing activities</t>
  </si>
  <si>
    <t>Common stock, $2 par</t>
  </si>
  <si>
    <r>
      <t>Instructions</t>
    </r>
    <r>
      <rPr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</si>
  <si>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For the Year Ended December 31, 2016</t>
  </si>
  <si>
    <t>Dec. 31, 2016</t>
  </si>
  <si>
    <t>CROMME INC.</t>
  </si>
  <si>
    <t>Net cash flow from financing activities</t>
  </si>
  <si>
    <t>Dec. 31, 2015</t>
  </si>
  <si>
    <t>Problem 14(13)-1A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</si>
</sst>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 Narrow"/>
      <family val="2"/>
    </font>
    <font>
      <sz val="10"/>
      <name val="Arial"/>
      <family val="2"/>
    </font>
    <font>
      <sz val="10"/>
      <color indexed="10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9"/>
      <color indexed="81"/>
      <name val="Tahoma"/>
      <family val="2"/>
    </font>
    <font>
      <sz val="8"/>
      <color indexed="81"/>
      <name val="Tahoma"/>
      <family val="2"/>
    </font>
    <font>
      <b/>
      <sz val="9"/>
      <name val="Arial"/>
      <family val="2"/>
    </font>
    <font>
      <i/>
      <sz val="10"/>
      <color indexed="9"/>
      <name val="Arial Black"/>
      <family val="2"/>
    </font>
    <font>
      <sz val="10"/>
      <color indexed="9"/>
      <name val="Arial Black"/>
      <family val="2"/>
    </font>
  </fonts>
  <fills count="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24"/>
      </patternFill>
    </fill>
  </fills>
  <borders count="27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55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9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9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9"/>
      </left>
      <right style="thin">
        <color indexed="55"/>
      </right>
      <top style="thin">
        <color indexed="55"/>
      </top>
      <bottom/>
      <diagonal/>
    </border>
    <border>
      <left style="thin">
        <color indexed="9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9"/>
      </left>
      <right style="thin">
        <color indexed="55"/>
      </right>
      <top/>
      <bottom style="thin">
        <color indexed="55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9">
    <xf numFmtId="0" fontId="0" fillId="0" borderId="0" xfId="0"/>
    <xf numFmtId="0" fontId="3" fillId="0" borderId="0" xfId="0" applyFont="1"/>
    <xf numFmtId="41" fontId="4" fillId="2" borderId="1" xfId="0" applyNumberFormat="1" applyFont="1" applyFill="1" applyBorder="1" applyProtection="1">
      <protection locked="0"/>
    </xf>
    <xf numFmtId="0" fontId="4" fillId="0" borderId="0" xfId="0" applyFont="1"/>
    <xf numFmtId="0" fontId="4" fillId="0" borderId="0" xfId="0" applyFont="1" applyFill="1"/>
    <xf numFmtId="0" fontId="5" fillId="3" borderId="2" xfId="0" applyFont="1" applyFill="1" applyBorder="1" applyProtection="1">
      <protection hidden="1"/>
    </xf>
    <xf numFmtId="41" fontId="4" fillId="3" borderId="0" xfId="0" applyNumberFormat="1" applyFont="1" applyFill="1" applyBorder="1" applyProtection="1"/>
    <xf numFmtId="0" fontId="5" fillId="3" borderId="0" xfId="0" applyFont="1" applyFill="1" applyBorder="1" applyAlignment="1" applyProtection="1">
      <alignment horizontal="left"/>
      <protection hidden="1"/>
    </xf>
    <xf numFmtId="42" fontId="4" fillId="2" borderId="1" xfId="0" applyNumberFormat="1" applyFont="1" applyFill="1" applyBorder="1" applyProtection="1">
      <protection locked="0"/>
    </xf>
    <xf numFmtId="41" fontId="4" fillId="2" borderId="3" xfId="0" applyNumberFormat="1" applyFont="1" applyFill="1" applyBorder="1" applyProtection="1">
      <protection locked="0"/>
    </xf>
    <xf numFmtId="0" fontId="5" fillId="0" borderId="0" xfId="0" applyFont="1"/>
    <xf numFmtId="0" fontId="4" fillId="0" borderId="0" xfId="0" applyFont="1" applyBorder="1" applyAlignment="1" applyProtection="1">
      <alignment horizontal="left"/>
    </xf>
    <xf numFmtId="0" fontId="4" fillId="0" borderId="0" xfId="0" applyFont="1" applyAlignment="1"/>
    <xf numFmtId="0" fontId="0" fillId="0" borderId="0" xfId="0" applyAlignment="1"/>
    <xf numFmtId="0" fontId="7" fillId="0" borderId="0" xfId="0" applyFont="1" applyProtection="1"/>
    <xf numFmtId="0" fontId="13" fillId="0" borderId="0" xfId="0" applyFont="1"/>
    <xf numFmtId="0" fontId="5" fillId="0" borderId="0" xfId="0" applyFont="1" applyBorder="1" applyAlignment="1"/>
    <xf numFmtId="0" fontId="4" fillId="4" borderId="4" xfId="0" applyNumberFormat="1" applyFont="1" applyFill="1" applyBorder="1" applyAlignment="1">
      <alignment horizontal="left" vertical="center"/>
    </xf>
    <xf numFmtId="0" fontId="4" fillId="4" borderId="0" xfId="0" applyNumberFormat="1" applyFont="1" applyFill="1" applyBorder="1" applyAlignment="1">
      <alignment horizontal="left" vertical="center"/>
    </xf>
    <xf numFmtId="0" fontId="11" fillId="5" borderId="0" xfId="0" applyNumberFormat="1" applyFont="1" applyFill="1" applyBorder="1" applyAlignment="1">
      <alignment horizontal="left" vertical="center"/>
    </xf>
    <xf numFmtId="0" fontId="0" fillId="0" borderId="5" xfId="0" applyBorder="1"/>
    <xf numFmtId="0" fontId="3" fillId="0" borderId="0" xfId="0" quotePrefix="1" applyFont="1"/>
    <xf numFmtId="9" fontId="0" fillId="0" borderId="5" xfId="1" applyFont="1" applyBorder="1"/>
    <xf numFmtId="0" fontId="3" fillId="0" borderId="6" xfId="0" applyFont="1" applyBorder="1"/>
    <xf numFmtId="0" fontId="13" fillId="3" borderId="7" xfId="0" applyFont="1" applyFill="1" applyBorder="1" applyAlignment="1" applyProtection="1">
      <alignment horizontal="left"/>
      <protection hidden="1"/>
    </xf>
    <xf numFmtId="0" fontId="13" fillId="3" borderId="8" xfId="0" applyFont="1" applyFill="1" applyBorder="1" applyAlignment="1" applyProtection="1">
      <alignment horizontal="left"/>
      <protection hidden="1"/>
    </xf>
    <xf numFmtId="0" fontId="4" fillId="3" borderId="0" xfId="0" applyFont="1" applyFill="1" applyAlignment="1"/>
    <xf numFmtId="0" fontId="0" fillId="0" borderId="0" xfId="0" applyProtection="1"/>
    <xf numFmtId="0" fontId="4" fillId="0" borderId="0" xfId="0" applyFont="1" applyProtection="1"/>
    <xf numFmtId="0" fontId="4" fillId="0" borderId="0" xfId="0" applyFont="1" applyAlignment="1" applyProtection="1">
      <alignment horizontal="right"/>
    </xf>
    <xf numFmtId="0" fontId="0" fillId="0" borderId="0" xfId="0" applyBorder="1" applyAlignment="1" applyProtection="1">
      <alignment horizontal="left"/>
    </xf>
    <xf numFmtId="0" fontId="4" fillId="0" borderId="0" xfId="0" applyFont="1" applyAlignment="1" applyProtection="1"/>
    <xf numFmtId="0" fontId="11" fillId="5" borderId="0" xfId="0" applyNumberFormat="1" applyFont="1" applyFill="1" applyBorder="1" applyAlignment="1" applyProtection="1">
      <alignment horizontal="left" vertical="center"/>
    </xf>
    <xf numFmtId="0" fontId="4" fillId="4" borderId="4" xfId="0" applyNumberFormat="1" applyFont="1" applyFill="1" applyBorder="1" applyAlignment="1" applyProtection="1">
      <alignment horizontal="left" vertical="center"/>
    </xf>
    <xf numFmtId="0" fontId="4" fillId="4" borderId="0" xfId="0" applyNumberFormat="1" applyFont="1" applyFill="1" applyBorder="1" applyAlignment="1" applyProtection="1">
      <alignment horizontal="left" vertical="center"/>
    </xf>
    <xf numFmtId="0" fontId="13" fillId="0" borderId="0" xfId="0" applyFont="1" applyProtection="1"/>
    <xf numFmtId="0" fontId="5" fillId="0" borderId="0" xfId="0" applyFont="1" applyProtection="1"/>
    <xf numFmtId="0" fontId="3" fillId="0" borderId="0" xfId="0" applyFont="1" applyProtection="1"/>
    <xf numFmtId="0" fontId="4" fillId="3" borderId="0" xfId="0" applyFont="1" applyFill="1" applyBorder="1" applyAlignment="1" applyProtection="1">
      <alignment horizontal="center"/>
    </xf>
    <xf numFmtId="0" fontId="4" fillId="0" borderId="0" xfId="0" applyFont="1" applyFill="1" applyProtection="1"/>
    <xf numFmtId="0" fontId="4" fillId="3" borderId="9" xfId="0" applyFont="1" applyFill="1" applyBorder="1" applyProtection="1"/>
    <xf numFmtId="0" fontId="13" fillId="0" borderId="0" xfId="0" applyFont="1" applyProtection="1">
      <protection hidden="1"/>
    </xf>
    <xf numFmtId="0" fontId="4" fillId="3" borderId="2" xfId="0" applyFont="1" applyFill="1" applyBorder="1" applyAlignment="1" applyProtection="1">
      <alignment horizontal="center"/>
    </xf>
    <xf numFmtId="0" fontId="4" fillId="3" borderId="10" xfId="0" quotePrefix="1" applyFont="1" applyFill="1" applyBorder="1" applyAlignment="1" applyProtection="1">
      <alignment horizontal="center"/>
    </xf>
    <xf numFmtId="0" fontId="4" fillId="3" borderId="4" xfId="0" applyFont="1" applyFill="1" applyBorder="1" applyProtection="1"/>
    <xf numFmtId="0" fontId="4" fillId="3" borderId="0" xfId="0" applyFont="1" applyFill="1" applyBorder="1" applyProtection="1"/>
    <xf numFmtId="42" fontId="4" fillId="2" borderId="1" xfId="0" applyNumberFormat="1" applyFont="1" applyFill="1" applyBorder="1" applyProtection="1"/>
    <xf numFmtId="0" fontId="4" fillId="3" borderId="2" xfId="0" applyFont="1" applyFill="1" applyBorder="1" applyProtection="1"/>
    <xf numFmtId="41" fontId="4" fillId="2" borderId="1" xfId="0" applyNumberFormat="1" applyFont="1" applyFill="1" applyBorder="1" applyProtection="1"/>
    <xf numFmtId="41" fontId="4" fillId="2" borderId="3" xfId="0" applyNumberFormat="1" applyFont="1" applyFill="1" applyBorder="1" applyProtection="1"/>
    <xf numFmtId="0" fontId="4" fillId="3" borderId="11" xfId="0" applyFont="1" applyFill="1" applyBorder="1" applyProtection="1"/>
    <xf numFmtId="0" fontId="4" fillId="3" borderId="6" xfId="0" applyFont="1" applyFill="1" applyBorder="1" applyProtection="1"/>
    <xf numFmtId="0" fontId="4" fillId="3" borderId="12" xfId="0" applyFont="1" applyFill="1" applyBorder="1" applyProtection="1"/>
    <xf numFmtId="0" fontId="4" fillId="3" borderId="0" xfId="0" quotePrefix="1" applyFont="1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left" indent="2"/>
    </xf>
    <xf numFmtId="0" fontId="3" fillId="0" borderId="0" xfId="0" applyFont="1" applyBorder="1"/>
    <xf numFmtId="0" fontId="4" fillId="3" borderId="0" xfId="0" applyFont="1" applyFill="1" applyBorder="1" applyAlignment="1" applyProtection="1">
      <alignment horizontal="left"/>
    </xf>
    <xf numFmtId="0" fontId="13" fillId="3" borderId="2" xfId="0" applyFont="1" applyFill="1" applyBorder="1" applyAlignment="1" applyProtection="1">
      <alignment horizontal="left"/>
      <protection hidden="1"/>
    </xf>
    <xf numFmtId="0" fontId="13" fillId="3" borderId="0" xfId="0" applyFont="1" applyFill="1" applyBorder="1" applyAlignment="1" applyProtection="1">
      <alignment horizontal="left"/>
      <protection hidden="1"/>
    </xf>
    <xf numFmtId="0" fontId="2" fillId="0" borderId="0" xfId="0" applyFont="1" applyAlignment="1" applyProtection="1">
      <alignment horizontal="center"/>
    </xf>
    <xf numFmtId="0" fontId="4" fillId="3" borderId="0" xfId="0" applyFont="1" applyFill="1" applyAlignment="1" applyProtection="1"/>
    <xf numFmtId="42" fontId="4" fillId="2" borderId="13" xfId="0" applyNumberFormat="1" applyFont="1" applyFill="1" applyBorder="1" applyProtection="1"/>
    <xf numFmtId="42" fontId="4" fillId="2" borderId="13" xfId="0" applyNumberFormat="1" applyFont="1" applyFill="1" applyBorder="1" applyProtection="1">
      <protection locked="0"/>
    </xf>
    <xf numFmtId="41" fontId="4" fillId="2" borderId="14" xfId="0" applyNumberFormat="1" applyFont="1" applyFill="1" applyBorder="1" applyProtection="1"/>
    <xf numFmtId="0" fontId="2" fillId="0" borderId="0" xfId="0" applyFont="1" applyProtection="1"/>
    <xf numFmtId="49" fontId="3" fillId="2" borderId="15" xfId="0" applyNumberFormat="1" applyFont="1" applyFill="1" applyBorder="1"/>
    <xf numFmtId="41" fontId="4" fillId="3" borderId="6" xfId="0" applyNumberFormat="1" applyFont="1" applyFill="1" applyBorder="1"/>
    <xf numFmtId="41" fontId="4" fillId="3" borderId="16" xfId="0" applyNumberFormat="1" applyFont="1" applyFill="1" applyBorder="1"/>
    <xf numFmtId="0" fontId="3" fillId="3" borderId="0" xfId="0" applyFont="1" applyFill="1" applyBorder="1"/>
    <xf numFmtId="0" fontId="3" fillId="3" borderId="6" xfId="0" applyFont="1" applyFill="1" applyBorder="1"/>
    <xf numFmtId="0" fontId="2" fillId="0" borderId="0" xfId="0" applyFont="1"/>
    <xf numFmtId="0" fontId="3" fillId="3" borderId="4" xfId="0" applyFont="1" applyFill="1" applyBorder="1"/>
    <xf numFmtId="0" fontId="16" fillId="3" borderId="0" xfId="0" applyFont="1" applyFill="1" applyBorder="1" applyAlignment="1">
      <alignment horizontal="center"/>
    </xf>
    <xf numFmtId="0" fontId="3" fillId="3" borderId="2" xfId="0" applyFont="1" applyFill="1" applyBorder="1"/>
    <xf numFmtId="0" fontId="16" fillId="3" borderId="0" xfId="0" quotePrefix="1" applyFont="1" applyFill="1" applyBorder="1" applyAlignment="1">
      <alignment horizontal="center"/>
    </xf>
    <xf numFmtId="0" fontId="4" fillId="3" borderId="0" xfId="0" applyFont="1" applyFill="1" applyBorder="1"/>
    <xf numFmtId="41" fontId="4" fillId="3" borderId="0" xfId="0" applyNumberFormat="1" applyFont="1" applyFill="1" applyBorder="1"/>
    <xf numFmtId="41" fontId="3" fillId="3" borderId="0" xfId="0" applyNumberFormat="1" applyFont="1" applyFill="1" applyBorder="1"/>
    <xf numFmtId="0" fontId="3" fillId="3" borderId="11" xfId="0" applyFont="1" applyFill="1" applyBorder="1"/>
    <xf numFmtId="0" fontId="3" fillId="3" borderId="12" xfId="0" applyFont="1" applyFill="1" applyBorder="1"/>
    <xf numFmtId="41" fontId="4" fillId="2" borderId="17" xfId="0" applyNumberFormat="1" applyFont="1" applyFill="1" applyBorder="1"/>
    <xf numFmtId="41" fontId="4" fillId="2" borderId="18" xfId="0" applyNumberFormat="1" applyFont="1" applyFill="1" applyBorder="1"/>
    <xf numFmtId="41" fontId="4" fillId="2" borderId="19" xfId="0" applyNumberFormat="1" applyFont="1" applyFill="1" applyBorder="1"/>
    <xf numFmtId="41" fontId="4" fillId="2" borderId="20" xfId="0" applyNumberFormat="1" applyFont="1" applyFill="1" applyBorder="1"/>
    <xf numFmtId="49" fontId="3" fillId="2" borderId="15" xfId="0" applyNumberFormat="1" applyFont="1" applyFill="1" applyBorder="1" applyAlignment="1">
      <alignment horizontal="center"/>
    </xf>
    <xf numFmtId="41" fontId="4" fillId="2" borderId="14" xfId="0" applyNumberFormat="1" applyFont="1" applyFill="1" applyBorder="1" applyProtection="1">
      <protection locked="0"/>
    </xf>
    <xf numFmtId="49" fontId="3" fillId="2" borderId="15" xfId="0" applyNumberFormat="1" applyFont="1" applyFill="1" applyBorder="1" applyAlignment="1" applyProtection="1">
      <alignment horizontal="center"/>
      <protection locked="0"/>
    </xf>
    <xf numFmtId="41" fontId="4" fillId="2" borderId="17" xfId="0" applyNumberFormat="1" applyFont="1" applyFill="1" applyBorder="1" applyProtection="1">
      <protection locked="0"/>
    </xf>
    <xf numFmtId="49" fontId="3" fillId="2" borderId="15" xfId="0" applyNumberFormat="1" applyFont="1" applyFill="1" applyBorder="1" applyProtection="1">
      <protection locked="0"/>
    </xf>
    <xf numFmtId="41" fontId="4" fillId="2" borderId="19" xfId="0" applyNumberFormat="1" applyFont="1" applyFill="1" applyBorder="1" applyProtection="1">
      <protection locked="0"/>
    </xf>
    <xf numFmtId="41" fontId="4" fillId="2" borderId="20" xfId="0" applyNumberFormat="1" applyFont="1" applyFill="1" applyBorder="1" applyProtection="1">
      <protection locked="0"/>
    </xf>
    <xf numFmtId="41" fontId="4" fillId="2" borderId="18" xfId="0" applyNumberFormat="1" applyFont="1" applyFill="1" applyBorder="1" applyProtection="1">
      <protection locked="0"/>
    </xf>
    <xf numFmtId="0" fontId="17" fillId="5" borderId="4" xfId="0" applyNumberFormat="1" applyFont="1" applyFill="1" applyBorder="1" applyAlignment="1" applyProtection="1">
      <alignment horizontal="left" vertical="center"/>
    </xf>
    <xf numFmtId="0" fontId="17" fillId="5" borderId="4" xfId="0" applyNumberFormat="1" applyFont="1" applyFill="1" applyBorder="1" applyAlignment="1">
      <alignment horizontal="left" vertical="center"/>
    </xf>
    <xf numFmtId="0" fontId="0" fillId="0" borderId="4" xfId="0" applyBorder="1"/>
    <xf numFmtId="0" fontId="6" fillId="5" borderId="0" xfId="0" applyFont="1" applyFill="1" applyAlignment="1" applyProtection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left"/>
    </xf>
    <xf numFmtId="0" fontId="4" fillId="3" borderId="0" xfId="0" applyFont="1" applyFill="1" applyBorder="1" applyAlignment="1" applyProtection="1"/>
    <xf numFmtId="0" fontId="0" fillId="0" borderId="0" xfId="0" applyAlignment="1"/>
    <xf numFmtId="0" fontId="4" fillId="2" borderId="22" xfId="0" applyFont="1" applyFill="1" applyBorder="1" applyAlignment="1" applyProtection="1">
      <alignment horizontal="left"/>
      <protection locked="0"/>
    </xf>
    <xf numFmtId="0" fontId="0" fillId="0" borderId="23" xfId="0" applyBorder="1" applyAlignment="1" applyProtection="1">
      <alignment horizontal="left"/>
      <protection locked="0"/>
    </xf>
    <xf numFmtId="0" fontId="0" fillId="0" borderId="24" xfId="0" applyBorder="1" applyAlignment="1" applyProtection="1">
      <alignment horizontal="left"/>
      <protection locked="0"/>
    </xf>
    <xf numFmtId="0" fontId="2" fillId="3" borderId="9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2" fillId="3" borderId="21" xfId="0" applyFont="1" applyFill="1" applyBorder="1" applyAlignment="1">
      <alignment horizontal="center"/>
    </xf>
    <xf numFmtId="0" fontId="4" fillId="2" borderId="22" xfId="0" applyFont="1" applyFill="1" applyBorder="1" applyAlignment="1" applyProtection="1">
      <alignment horizontal="left" indent="2"/>
      <protection locked="0"/>
    </xf>
    <xf numFmtId="0" fontId="0" fillId="0" borderId="23" xfId="0" applyBorder="1" applyAlignment="1" applyProtection="1">
      <alignment horizontal="left" indent="2"/>
      <protection locked="0"/>
    </xf>
    <xf numFmtId="0" fontId="0" fillId="0" borderId="24" xfId="0" applyBorder="1" applyAlignment="1" applyProtection="1">
      <alignment horizontal="left" indent="2"/>
      <protection locked="0"/>
    </xf>
    <xf numFmtId="0" fontId="4" fillId="2" borderId="22" xfId="0" applyFont="1" applyFill="1" applyBorder="1" applyAlignment="1" applyProtection="1">
      <protection locked="0"/>
    </xf>
    <xf numFmtId="0" fontId="0" fillId="0" borderId="23" xfId="0" applyBorder="1" applyAlignment="1" applyProtection="1">
      <protection locked="0"/>
    </xf>
    <xf numFmtId="0" fontId="0" fillId="0" borderId="24" xfId="0" applyBorder="1" applyAlignment="1" applyProtection="1">
      <protection locked="0"/>
    </xf>
    <xf numFmtId="0" fontId="2" fillId="3" borderId="6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0" borderId="0" xfId="0" applyFont="1" applyAlignment="1" applyProtection="1">
      <alignment horizontal="right" indent="1"/>
    </xf>
    <xf numFmtId="0" fontId="0" fillId="0" borderId="0" xfId="0" applyAlignment="1">
      <alignment horizontal="right" indent="1"/>
    </xf>
    <xf numFmtId="0" fontId="0" fillId="0" borderId="2" xfId="0" applyBorder="1" applyAlignment="1">
      <alignment horizontal="right" indent="1"/>
    </xf>
    <xf numFmtId="49" fontId="0" fillId="2" borderId="11" xfId="0" applyNumberFormat="1" applyFill="1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9" fontId="0" fillId="0" borderId="10" xfId="1" applyFont="1" applyBorder="1" applyAlignment="1">
      <alignment horizontal="left"/>
    </xf>
    <xf numFmtId="0" fontId="0" fillId="0" borderId="10" xfId="0" applyBorder="1" applyAlignment="1"/>
    <xf numFmtId="49" fontId="0" fillId="2" borderId="25" xfId="0" applyNumberFormat="1" applyFill="1" applyBorder="1" applyAlignment="1" applyProtection="1">
      <alignment horizontal="left"/>
      <protection locked="0"/>
    </xf>
    <xf numFmtId="0" fontId="0" fillId="0" borderId="26" xfId="0" applyBorder="1" applyAlignment="1" applyProtection="1">
      <alignment horizontal="left"/>
      <protection locked="0"/>
    </xf>
    <xf numFmtId="0" fontId="2" fillId="3" borderId="11" xfId="0" applyFont="1" applyFill="1" applyBorder="1" applyAlignment="1" applyProtection="1">
      <alignment horizontal="center"/>
    </xf>
    <xf numFmtId="0" fontId="2" fillId="3" borderId="6" xfId="0" applyFont="1" applyFill="1" applyBorder="1" applyAlignment="1" applyProtection="1">
      <alignment horizontal="center"/>
    </xf>
    <xf numFmtId="0" fontId="2" fillId="3" borderId="12" xfId="0" applyFont="1" applyFill="1" applyBorder="1" applyAlignment="1" applyProtection="1">
      <alignment horizontal="center"/>
    </xf>
    <xf numFmtId="0" fontId="2" fillId="0" borderId="0" xfId="0" applyFont="1" applyAlignment="1" applyProtection="1">
      <alignment horizontal="right"/>
      <protection hidden="1"/>
    </xf>
    <xf numFmtId="0" fontId="0" fillId="0" borderId="0" xfId="0" applyAlignment="1" applyProtection="1">
      <alignment horizontal="right"/>
      <protection hidden="1"/>
    </xf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  <xf numFmtId="9" fontId="8" fillId="0" borderId="6" xfId="1" applyFont="1" applyBorder="1" applyAlignment="1" applyProtection="1">
      <alignment horizontal="left"/>
      <protection hidden="1"/>
    </xf>
    <xf numFmtId="0" fontId="0" fillId="0" borderId="6" xfId="0" applyBorder="1" applyAlignment="1" applyProtection="1">
      <protection hidden="1"/>
    </xf>
    <xf numFmtId="0" fontId="10" fillId="0" borderId="0" xfId="0" applyFont="1" applyAlignment="1" applyProtection="1">
      <alignment horizontal="left"/>
    </xf>
    <xf numFmtId="0" fontId="0" fillId="0" borderId="0" xfId="0" applyAlignment="1" applyProtection="1"/>
    <xf numFmtId="0" fontId="12" fillId="6" borderId="4" xfId="0" applyNumberFormat="1" applyFont="1" applyFill="1" applyBorder="1" applyAlignment="1">
      <alignment horizontal="left" vertical="center"/>
    </xf>
    <xf numFmtId="0" fontId="12" fillId="6" borderId="0" xfId="0" applyNumberFormat="1" applyFont="1" applyFill="1" applyBorder="1" applyAlignment="1">
      <alignment horizontal="left" vertical="center"/>
    </xf>
    <xf numFmtId="0" fontId="2" fillId="3" borderId="9" xfId="0" applyFont="1" applyFill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21" xfId="0" applyFont="1" applyFill="1" applyBorder="1" applyAlignment="1" applyProtection="1">
      <alignment horizontal="center"/>
    </xf>
    <xf numFmtId="0" fontId="2" fillId="3" borderId="4" xfId="0" applyFont="1" applyFill="1" applyBorder="1" applyAlignment="1" applyProtection="1">
      <alignment horizontal="center"/>
    </xf>
    <xf numFmtId="0" fontId="2" fillId="3" borderId="0" xfId="0" applyFont="1" applyFill="1" applyBorder="1" applyAlignment="1" applyProtection="1">
      <alignment horizontal="center"/>
    </xf>
    <xf numFmtId="0" fontId="2" fillId="3" borderId="2" xfId="0" applyFont="1" applyFill="1" applyBorder="1" applyAlignment="1" applyProtection="1">
      <alignment horizontal="center"/>
    </xf>
    <xf numFmtId="0" fontId="0" fillId="0" borderId="0" xfId="0" applyAlignment="1" applyProtection="1">
      <alignment horizontal="right" indent="1"/>
    </xf>
    <xf numFmtId="0" fontId="0" fillId="0" borderId="0" xfId="0" applyBorder="1" applyAlignment="1" applyProtection="1">
      <alignment horizontal="right" indent="1"/>
    </xf>
    <xf numFmtId="0" fontId="4" fillId="2" borderId="22" xfId="0" applyFont="1" applyFill="1" applyBorder="1" applyAlignment="1" applyProtection="1"/>
    <xf numFmtId="0" fontId="0" fillId="0" borderId="23" xfId="0" applyBorder="1" applyAlignment="1" applyProtection="1"/>
    <xf numFmtId="0" fontId="0" fillId="0" borderId="24" xfId="0" applyBorder="1" applyAlignment="1" applyProtection="1"/>
    <xf numFmtId="0" fontId="4" fillId="2" borderId="22" xfId="0" applyFont="1" applyFill="1" applyBorder="1" applyAlignment="1" applyProtection="1">
      <alignment horizontal="left" indent="2"/>
    </xf>
    <xf numFmtId="0" fontId="0" fillId="0" borderId="23" xfId="0" applyBorder="1" applyAlignment="1" applyProtection="1">
      <alignment horizontal="left" indent="2"/>
    </xf>
    <xf numFmtId="0" fontId="0" fillId="0" borderId="24" xfId="0" applyBorder="1" applyAlignment="1" applyProtection="1">
      <alignment horizontal="left" indent="2"/>
    </xf>
    <xf numFmtId="49" fontId="0" fillId="2" borderId="11" xfId="0" applyNumberFormat="1" applyFill="1" applyBorder="1" applyAlignment="1" applyProtection="1">
      <alignment horizontal="left"/>
    </xf>
    <xf numFmtId="0" fontId="0" fillId="0" borderId="6" xfId="0" applyBorder="1" applyAlignment="1" applyProtection="1">
      <alignment horizontal="left"/>
    </xf>
    <xf numFmtId="49" fontId="0" fillId="2" borderId="25" xfId="0" applyNumberFormat="1" applyFill="1" applyBorder="1" applyAlignment="1" applyProtection="1">
      <alignment horizontal="left"/>
    </xf>
    <xf numFmtId="0" fontId="0" fillId="0" borderId="26" xfId="0" applyBorder="1" applyAlignment="1" applyProtection="1">
      <alignment horizontal="left"/>
    </xf>
    <xf numFmtId="9" fontId="8" fillId="0" borderId="0" xfId="1" applyFont="1" applyAlignment="1" applyProtection="1">
      <alignment horizontal="left"/>
    </xf>
    <xf numFmtId="0" fontId="2" fillId="0" borderId="0" xfId="0" applyFont="1" applyAlignment="1" applyProtection="1">
      <alignment horizontal="right"/>
    </xf>
    <xf numFmtId="0" fontId="5" fillId="0" borderId="4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left"/>
    </xf>
    <xf numFmtId="0" fontId="9" fillId="0" borderId="0" xfId="0" applyFont="1" applyAlignment="1" applyProtection="1">
      <alignment horizontal="center"/>
    </xf>
    <xf numFmtId="0" fontId="0" fillId="0" borderId="0" xfId="0" applyAlignment="1">
      <alignment horizontal="center"/>
    </xf>
    <xf numFmtId="0" fontId="12" fillId="6" borderId="4" xfId="0" applyNumberFormat="1" applyFont="1" applyFill="1" applyBorder="1" applyAlignment="1" applyProtection="1">
      <alignment horizontal="left" vertical="center"/>
    </xf>
    <xf numFmtId="0" fontId="12" fillId="6" borderId="0" xfId="0" applyNumberFormat="1" applyFont="1" applyFill="1" applyBorder="1" applyAlignment="1" applyProtection="1">
      <alignment horizontal="left" vertical="center"/>
    </xf>
    <xf numFmtId="0" fontId="4" fillId="2" borderId="22" xfId="0" applyFont="1" applyFill="1" applyBorder="1" applyAlignment="1" applyProtection="1">
      <alignment horizontal="left"/>
    </xf>
    <xf numFmtId="0" fontId="0" fillId="0" borderId="23" xfId="0" applyBorder="1" applyAlignment="1" applyProtection="1">
      <alignment horizontal="left"/>
    </xf>
    <xf numFmtId="0" fontId="0" fillId="0" borderId="24" xfId="0" applyBorder="1" applyAlignment="1" applyProtection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86"/>
  <sheetViews>
    <sheetView showGridLines="0" zoomScaleNormal="100" workbookViewId="0">
      <selection activeCell="E2" sqref="E2:K2"/>
    </sheetView>
  </sheetViews>
  <sheetFormatPr defaultRowHeight="12.75" x14ac:dyDescent="0.2"/>
  <cols>
    <col min="1" max="2" width="3.7109375" style="1" customWidth="1"/>
    <col min="3" max="4" width="3" style="1" customWidth="1"/>
    <col min="5" max="5" width="22" style="1" customWidth="1"/>
    <col min="6" max="6" width="8.5703125" style="1" bestFit="1" customWidth="1"/>
    <col min="7" max="7" width="3.7109375" style="1" customWidth="1"/>
    <col min="8" max="8" width="11.7109375" style="1" customWidth="1"/>
    <col min="9" max="10" width="2.7109375" style="1" customWidth="1"/>
    <col min="11" max="11" width="9.7109375" style="1" customWidth="1"/>
    <col min="12" max="13" width="2.7109375" style="1" customWidth="1"/>
    <col min="14" max="14" width="9.7109375" style="1" customWidth="1"/>
    <col min="15" max="15" width="3.7109375" style="1" customWidth="1"/>
    <col min="16" max="16" width="10.7109375" style="1" customWidth="1"/>
    <col min="17" max="17" width="2.7109375" style="1" customWidth="1"/>
    <col min="18" max="18" width="9.7109375" style="1" customWidth="1"/>
    <col min="19" max="19" width="1.7109375" style="1" customWidth="1"/>
    <col min="20" max="20" width="9.7109375" style="1" customWidth="1"/>
    <col min="21" max="21" width="1.7109375" style="1" customWidth="1"/>
    <col min="22" max="22" width="9.7109375" style="1" customWidth="1"/>
    <col min="23" max="23" width="1.7109375" style="1" customWidth="1"/>
    <col min="24" max="24" width="9.7109375" style="1" customWidth="1"/>
    <col min="25" max="25" width="1.7109375" style="1" customWidth="1"/>
    <col min="26" max="26" width="9.7109375" style="1" hidden="1" customWidth="1"/>
    <col min="27" max="27" width="1.7109375" style="1" customWidth="1"/>
    <col min="28" max="28" width="9.140625" style="1"/>
    <col min="29" max="29" width="5.7109375" style="1" customWidth="1"/>
    <col min="30" max="30" width="16.7109375" style="1" customWidth="1"/>
    <col min="31" max="31" width="9.140625" style="1" hidden="1" customWidth="1"/>
    <col min="32" max="16384" width="9.140625" style="1"/>
  </cols>
  <sheetData>
    <row r="1" spans="1:35" customFormat="1" ht="19.5" customHeight="1" x14ac:dyDescent="0.4">
      <c r="A1" s="95" t="s">
        <v>109</v>
      </c>
      <c r="B1" s="96"/>
      <c r="C1" s="96"/>
      <c r="D1" s="96"/>
      <c r="E1" s="96"/>
      <c r="F1" s="96"/>
      <c r="G1" s="96"/>
      <c r="H1" s="96"/>
      <c r="I1" s="96"/>
      <c r="J1" s="96"/>
      <c r="K1" s="97"/>
      <c r="L1" s="94"/>
      <c r="M1" s="11"/>
      <c r="N1" s="11"/>
      <c r="O1" s="11"/>
      <c r="P1" s="11"/>
      <c r="Q1" s="11"/>
      <c r="R1" s="3"/>
      <c r="S1" s="3"/>
      <c r="AE1" s="1" t="s">
        <v>6</v>
      </c>
    </row>
    <row r="2" spans="1:35" customFormat="1" ht="15" customHeight="1" thickBot="1" x14ac:dyDescent="0.25">
      <c r="A2" s="118" t="s">
        <v>0</v>
      </c>
      <c r="B2" s="119"/>
      <c r="C2" s="119"/>
      <c r="D2" s="120"/>
      <c r="E2" s="121"/>
      <c r="F2" s="122"/>
      <c r="G2" s="122"/>
      <c r="H2" s="122"/>
      <c r="I2" s="122"/>
      <c r="J2" s="122"/>
      <c r="K2" s="122"/>
      <c r="L2" s="94"/>
      <c r="M2" s="11"/>
      <c r="N2" s="11"/>
      <c r="O2" s="11"/>
      <c r="P2" s="11"/>
      <c r="Q2" s="11"/>
      <c r="R2" s="3"/>
      <c r="S2" s="3"/>
      <c r="AE2" s="20">
        <f>COUNTIF(A14:AA114,"~*")</f>
        <v>0</v>
      </c>
    </row>
    <row r="3" spans="1:35" customFormat="1" ht="15" customHeight="1" thickTop="1" x14ac:dyDescent="0.2">
      <c r="A3" s="118" t="s">
        <v>1</v>
      </c>
      <c r="B3" s="119"/>
      <c r="C3" s="119"/>
      <c r="D3" s="120"/>
      <c r="E3" s="125"/>
      <c r="F3" s="126"/>
      <c r="G3" s="126"/>
      <c r="H3" s="126"/>
      <c r="I3" s="126"/>
      <c r="J3" s="126"/>
      <c r="K3" s="126"/>
      <c r="L3" s="94"/>
      <c r="M3" s="12"/>
      <c r="N3" s="12"/>
      <c r="O3" s="12"/>
      <c r="P3" s="12"/>
      <c r="Q3" s="12"/>
      <c r="R3" s="3"/>
      <c r="S3" s="3"/>
      <c r="AE3" s="1" t="s">
        <v>7</v>
      </c>
    </row>
    <row r="4" spans="1:35" customFormat="1" ht="12.95" customHeight="1" thickBot="1" x14ac:dyDescent="0.3">
      <c r="A4" s="14"/>
      <c r="E4" s="123"/>
      <c r="F4" s="123"/>
      <c r="G4" s="123"/>
      <c r="H4" s="123"/>
      <c r="I4" s="124"/>
      <c r="J4" s="124"/>
      <c r="M4" s="12"/>
      <c r="N4" s="12"/>
      <c r="O4" s="12"/>
      <c r="P4" s="12"/>
      <c r="Q4" s="12"/>
      <c r="R4" s="3"/>
      <c r="S4" s="3"/>
      <c r="AE4" s="20">
        <f>COUNTIF(A14:AA114,"  ")</f>
        <v>28</v>
      </c>
    </row>
    <row r="5" spans="1:35" customFormat="1" ht="15" customHeight="1" thickTop="1" x14ac:dyDescent="0.2">
      <c r="A5" s="130" t="str">
        <f>IF(Sol!E5="OFF","     ","Score:   ")</f>
        <v xml:space="preserve">Score:   </v>
      </c>
      <c r="B5" s="131"/>
      <c r="C5" s="131"/>
      <c r="D5" s="131"/>
      <c r="E5" s="134">
        <f>IF(Sol!E5="OFF","",AE10)</f>
        <v>0</v>
      </c>
      <c r="F5" s="135"/>
      <c r="G5" s="135"/>
      <c r="H5" s="135"/>
      <c r="I5" s="135"/>
      <c r="J5" s="135"/>
      <c r="M5" s="12"/>
      <c r="N5" s="12"/>
      <c r="O5" s="12"/>
      <c r="P5" s="12"/>
      <c r="Q5" s="12"/>
      <c r="R5" s="3"/>
      <c r="S5" s="3"/>
      <c r="AE5" s="21" t="s">
        <v>8</v>
      </c>
    </row>
    <row r="6" spans="1:35" customFormat="1" ht="12.95" customHeight="1" thickBot="1" x14ac:dyDescent="0.25">
      <c r="M6" s="12"/>
      <c r="N6" s="12"/>
      <c r="O6" s="12"/>
      <c r="P6" s="12"/>
      <c r="Q6" s="12"/>
      <c r="R6" s="3"/>
      <c r="S6" s="3"/>
      <c r="AE6" s="20">
        <f>COUNTIF(A14:AA114," ")</f>
        <v>0</v>
      </c>
    </row>
    <row r="7" spans="1:35" customFormat="1" ht="15" customHeight="1" thickTop="1" x14ac:dyDescent="0.2">
      <c r="A7" s="132" t="s">
        <v>41</v>
      </c>
      <c r="B7" s="133"/>
      <c r="C7" s="133"/>
      <c r="D7" s="133"/>
      <c r="E7" s="136" t="s">
        <v>32</v>
      </c>
      <c r="F7" s="137"/>
      <c r="G7" s="137"/>
      <c r="M7" s="12"/>
      <c r="N7" s="12"/>
      <c r="O7" s="12"/>
      <c r="P7" s="12"/>
      <c r="Q7" s="12"/>
      <c r="R7" s="3"/>
      <c r="S7" s="3"/>
      <c r="AE7" s="1" t="s">
        <v>9</v>
      </c>
    </row>
    <row r="8" spans="1:35" customFormat="1" ht="15" customHeight="1" thickBot="1" x14ac:dyDescent="0.25">
      <c r="A8" s="93" t="s">
        <v>103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3"/>
      <c r="S8" s="3"/>
      <c r="AE8" s="20">
        <f>AE2+AE4+AE6</f>
        <v>28</v>
      </c>
      <c r="AI8" s="1"/>
    </row>
    <row r="9" spans="1:35" customFormat="1" ht="15" customHeight="1" thickTop="1" x14ac:dyDescent="0.2">
      <c r="A9" s="17" t="s">
        <v>3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3"/>
      <c r="S9" s="3"/>
      <c r="AE9" s="1" t="s">
        <v>10</v>
      </c>
      <c r="AI9" s="1"/>
    </row>
    <row r="10" spans="1:35" customFormat="1" ht="13.5" thickBot="1" x14ac:dyDescent="0.25">
      <c r="A10" s="138" t="s">
        <v>4</v>
      </c>
      <c r="B10" s="139"/>
      <c r="C10" s="139"/>
      <c r="D10" s="139"/>
      <c r="E10" s="139"/>
      <c r="F10" s="139"/>
      <c r="G10" s="139"/>
      <c r="H10" s="139"/>
      <c r="I10" s="139"/>
      <c r="J10" s="99"/>
      <c r="K10" s="99"/>
      <c r="L10" s="99"/>
      <c r="M10" s="26"/>
      <c r="N10" s="26"/>
      <c r="O10" s="26"/>
      <c r="P10" s="26"/>
      <c r="Q10" s="26"/>
      <c r="R10" s="3"/>
      <c r="S10" s="3"/>
      <c r="AE10" s="22">
        <f>(AE8-AE4-AE2)/AE8</f>
        <v>0</v>
      </c>
      <c r="AI10" s="55"/>
    </row>
    <row r="11" spans="1:35" customFormat="1" ht="13.5" thickTop="1" x14ac:dyDescent="0.2">
      <c r="A11" s="41" t="str">
        <f>IF(Sol!$E$5="OFF","     ","An asterisk (*) will appear to the right of an incorrect entry.  The optional work sheet will not be graded,")</f>
        <v>An asterisk (*) will appear to the right of an incorrect entry.  The optional work sheet will not be graded,</v>
      </c>
      <c r="B11" s="16"/>
      <c r="C11" s="16"/>
      <c r="D11" s="16"/>
      <c r="E11" s="16"/>
      <c r="F11" s="16"/>
      <c r="G11" s="16"/>
      <c r="H11" s="16"/>
      <c r="I11" s="16"/>
      <c r="J11" s="13"/>
      <c r="K11" s="13"/>
      <c r="L11" s="13"/>
      <c r="M11" s="12"/>
      <c r="N11" s="12"/>
      <c r="O11" s="12"/>
      <c r="P11" s="12"/>
      <c r="Q11" s="12"/>
      <c r="R11" s="3"/>
      <c r="S11" s="3"/>
      <c r="AE11" t="s">
        <v>11</v>
      </c>
    </row>
    <row r="12" spans="1:35" customFormat="1" x14ac:dyDescent="0.2">
      <c r="A12" s="41" t="str">
        <f>IF(Sol!$E$5="OFF","     ","but is provided as an aid in determining amounts for the statement.")</f>
        <v>but is provided as an aid in determining amounts for the statement.</v>
      </c>
      <c r="B12" s="15"/>
      <c r="C12" s="15"/>
      <c r="D12" s="15"/>
      <c r="M12" s="12"/>
      <c r="N12" s="12"/>
      <c r="O12" s="12"/>
      <c r="P12" s="12"/>
      <c r="Q12" s="12"/>
      <c r="R12" s="3"/>
      <c r="S12" s="3"/>
      <c r="AE12" t="s">
        <v>12</v>
      </c>
    </row>
    <row r="13" spans="1:35" customFormat="1" x14ac:dyDescent="0.2">
      <c r="A13" s="41"/>
      <c r="B13" s="10"/>
      <c r="C13" s="10"/>
      <c r="D13" s="10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AE13" t="s">
        <v>13</v>
      </c>
    </row>
    <row r="14" spans="1:35" x14ac:dyDescent="0.2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3"/>
      <c r="S14" s="3"/>
      <c r="T14" s="3"/>
      <c r="U14" s="3"/>
      <c r="V14" s="3"/>
      <c r="W14" s="3"/>
      <c r="X14" s="3"/>
      <c r="Y14" s="3"/>
      <c r="AD14" s="3"/>
    </row>
    <row r="15" spans="1:35" ht="18" customHeight="1" x14ac:dyDescent="0.2">
      <c r="A15" s="59"/>
      <c r="B15" s="140" t="s">
        <v>106</v>
      </c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2"/>
      <c r="P15" s="3"/>
      <c r="Q15" s="3"/>
      <c r="R15" s="3"/>
      <c r="S15" s="3"/>
      <c r="T15" s="3"/>
      <c r="U15" s="3"/>
      <c r="V15" s="3"/>
      <c r="W15" s="3"/>
      <c r="X15" s="3"/>
      <c r="Y15" s="3"/>
      <c r="AD15" s="3"/>
      <c r="AE15" s="1" t="s">
        <v>14</v>
      </c>
    </row>
    <row r="16" spans="1:35" x14ac:dyDescent="0.2">
      <c r="A16" s="37"/>
      <c r="B16" s="143" t="s">
        <v>42</v>
      </c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5"/>
      <c r="P16" s="3"/>
      <c r="Q16" s="3"/>
      <c r="R16" s="3"/>
      <c r="S16" s="3"/>
      <c r="T16" s="3"/>
      <c r="U16" s="3"/>
      <c r="V16" s="3"/>
      <c r="W16" s="3"/>
      <c r="X16" s="3"/>
      <c r="Y16" s="3"/>
      <c r="AD16" s="3"/>
      <c r="AE16" s="1" t="s">
        <v>15</v>
      </c>
    </row>
    <row r="17" spans="1:31" x14ac:dyDescent="0.2">
      <c r="A17" s="37"/>
      <c r="B17" s="127" t="s">
        <v>104</v>
      </c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9"/>
      <c r="P17" s="3"/>
      <c r="Q17" s="3"/>
      <c r="R17" s="3"/>
      <c r="S17" s="3"/>
      <c r="T17" s="3"/>
      <c r="U17" s="3"/>
      <c r="V17" s="3"/>
      <c r="W17" s="3"/>
      <c r="X17" s="3"/>
      <c r="Y17" s="3"/>
      <c r="AD17" s="3"/>
      <c r="AE17" s="23" t="s">
        <v>16</v>
      </c>
    </row>
    <row r="18" spans="1:31" x14ac:dyDescent="0.2">
      <c r="A18" s="37"/>
      <c r="B18" s="40"/>
      <c r="C18" s="43"/>
      <c r="D18" s="53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42"/>
      <c r="P18" s="3"/>
      <c r="Q18" s="3"/>
      <c r="R18" s="3"/>
      <c r="S18" s="3"/>
      <c r="T18" s="3"/>
      <c r="U18" s="3"/>
      <c r="V18" s="3"/>
      <c r="W18" s="3"/>
      <c r="X18" s="3"/>
      <c r="Y18" s="3"/>
      <c r="AD18" s="3"/>
    </row>
    <row r="19" spans="1:31" ht="15" customHeight="1" x14ac:dyDescent="0.2">
      <c r="A19" s="37"/>
      <c r="B19" s="44"/>
      <c r="C19" s="98" t="s">
        <v>33</v>
      </c>
      <c r="D19" s="98"/>
      <c r="E19" s="99"/>
      <c r="F19" s="99"/>
      <c r="G19" s="99"/>
      <c r="H19" s="99"/>
      <c r="I19" s="99"/>
      <c r="J19" s="45"/>
      <c r="K19" s="6"/>
      <c r="L19" s="45"/>
      <c r="M19" s="45"/>
      <c r="N19" s="6"/>
      <c r="O19" s="5"/>
      <c r="P19" s="3"/>
      <c r="Q19" s="3"/>
      <c r="R19" s="3"/>
      <c r="S19" s="3"/>
      <c r="T19" s="3"/>
      <c r="U19" s="3"/>
      <c r="V19" s="3"/>
      <c r="W19" s="3"/>
      <c r="X19" s="3"/>
      <c r="Y19" s="3"/>
      <c r="AD19" s="3"/>
    </row>
    <row r="20" spans="1:31" ht="15" customHeight="1" x14ac:dyDescent="0.2">
      <c r="A20" s="37"/>
      <c r="B20" s="44"/>
      <c r="C20" s="45"/>
      <c r="D20" s="45" t="s">
        <v>23</v>
      </c>
      <c r="E20" s="45"/>
      <c r="F20" s="45"/>
      <c r="G20" s="45"/>
      <c r="H20" s="45"/>
      <c r="I20" s="45"/>
      <c r="J20" s="45"/>
      <c r="K20" s="8"/>
      <c r="L20" s="25" t="str">
        <f>IF(Sol!$E$5="OFF","",IF(K20="","  ",IF(AND(K20&lt;&gt;"",K20&lt;&gt;Sol!K20),"*"," ")))</f>
        <v xml:space="preserve">  </v>
      </c>
      <c r="M20" s="45"/>
      <c r="N20" s="6"/>
      <c r="O20" s="5"/>
      <c r="P20" s="3"/>
      <c r="Q20" s="3"/>
      <c r="R20" s="3"/>
      <c r="S20" s="3"/>
      <c r="T20" s="3"/>
      <c r="U20" s="3"/>
      <c r="V20" s="3"/>
      <c r="W20" s="3"/>
      <c r="X20" s="3"/>
      <c r="Y20" s="3"/>
      <c r="Z20" s="1" t="s">
        <v>2</v>
      </c>
      <c r="AD20" s="3"/>
    </row>
    <row r="21" spans="1:31" ht="12.95" customHeight="1" x14ac:dyDescent="0.2">
      <c r="A21" s="37"/>
      <c r="B21" s="44"/>
      <c r="C21" s="45"/>
      <c r="D21" s="45" t="s">
        <v>34</v>
      </c>
      <c r="E21" s="45"/>
      <c r="F21" s="45"/>
      <c r="G21" s="45"/>
      <c r="H21" s="45"/>
      <c r="I21" s="45"/>
      <c r="J21" s="45"/>
      <c r="K21" s="6"/>
      <c r="L21" s="6"/>
      <c r="M21" s="45"/>
      <c r="N21" s="6"/>
      <c r="O21" s="57"/>
      <c r="P21" s="3"/>
      <c r="Q21" s="3"/>
      <c r="R21" s="3"/>
      <c r="S21" s="3"/>
      <c r="T21" s="3"/>
      <c r="U21" s="3"/>
      <c r="V21" s="3"/>
      <c r="W21" s="3"/>
      <c r="X21" s="3"/>
      <c r="Y21" s="3"/>
      <c r="Z21" s="1" t="s">
        <v>31</v>
      </c>
      <c r="AD21" s="3"/>
    </row>
    <row r="22" spans="1:31" ht="12.95" customHeight="1" x14ac:dyDescent="0.2">
      <c r="A22" s="37"/>
      <c r="B22" s="44"/>
      <c r="C22" s="45"/>
      <c r="D22" s="56" t="s">
        <v>35</v>
      </c>
      <c r="E22" s="56"/>
      <c r="F22" s="56"/>
      <c r="G22" s="56"/>
      <c r="H22" s="56"/>
      <c r="I22" s="7"/>
      <c r="J22" s="7"/>
      <c r="K22" s="6"/>
      <c r="L22" s="45"/>
      <c r="M22" s="45"/>
      <c r="N22" s="6"/>
      <c r="O22" s="47"/>
      <c r="P22" s="3"/>
      <c r="Q22" s="3"/>
      <c r="R22" s="3"/>
      <c r="S22" s="3"/>
      <c r="T22" s="3"/>
      <c r="U22" s="3"/>
      <c r="V22" s="3"/>
      <c r="W22" s="3"/>
      <c r="X22" s="3"/>
      <c r="Y22" s="3"/>
      <c r="Z22" s="1" t="s">
        <v>19</v>
      </c>
      <c r="AD22" s="3"/>
    </row>
    <row r="23" spans="1:31" ht="15" customHeight="1" x14ac:dyDescent="0.2">
      <c r="A23" s="37"/>
      <c r="B23" s="44"/>
      <c r="C23" s="45"/>
      <c r="D23" s="54" t="s">
        <v>36</v>
      </c>
      <c r="E23" s="45"/>
      <c r="F23" s="45"/>
      <c r="G23" s="45"/>
      <c r="H23" s="45"/>
      <c r="I23" s="45"/>
      <c r="J23" s="45"/>
      <c r="K23" s="2"/>
      <c r="L23" s="25" t="str">
        <f>IF(Sol!$E$5="OFF","",IF(K23="","  ",IF(AND(K23&lt;&gt;"",K23&lt;&gt;Sol!K23),"*"," ")))</f>
        <v xml:space="preserve">  </v>
      </c>
      <c r="M23" s="45"/>
      <c r="N23" s="6"/>
      <c r="O23" s="47"/>
      <c r="P23" s="3"/>
      <c r="Q23" s="3"/>
      <c r="R23" s="3"/>
      <c r="S23" s="3"/>
      <c r="T23" s="3"/>
      <c r="U23" s="3"/>
      <c r="V23" s="3"/>
      <c r="W23" s="3"/>
      <c r="X23" s="3"/>
      <c r="Y23" s="3"/>
      <c r="Z23" s="1" t="s">
        <v>18</v>
      </c>
      <c r="AD23" s="3"/>
    </row>
    <row r="24" spans="1:31" ht="15" customHeight="1" x14ac:dyDescent="0.2">
      <c r="A24" s="37"/>
      <c r="B24" s="44"/>
      <c r="C24" s="45"/>
      <c r="D24" s="54" t="s">
        <v>37</v>
      </c>
      <c r="E24" s="109"/>
      <c r="F24" s="110"/>
      <c r="G24" s="110"/>
      <c r="H24" s="111"/>
      <c r="I24" s="25" t="str">
        <f>IF(Sol!$E$5="OFF","",IF(E24="","  ",IF(AND(E24&lt;&gt;"",E24&lt;&gt;Sol!E24),"*"," ")))</f>
        <v xml:space="preserve">  </v>
      </c>
      <c r="J24" s="45"/>
      <c r="K24" s="2"/>
      <c r="L24" s="25" t="str">
        <f>IF(Sol!$E$5="OFF","",IF(K24="","  ",IF(AND(K24&lt;&gt;"",K24&lt;&gt;Sol!K24),"*"," ")))</f>
        <v xml:space="preserve">  </v>
      </c>
      <c r="M24" s="45"/>
      <c r="N24" s="6"/>
      <c r="O24" s="47"/>
      <c r="P24" s="3"/>
      <c r="Q24" s="3"/>
      <c r="R24" s="3"/>
      <c r="S24" s="3"/>
      <c r="T24" s="3"/>
      <c r="U24" s="3"/>
      <c r="V24" s="3"/>
      <c r="W24" s="3"/>
      <c r="X24" s="3"/>
      <c r="Y24" s="3"/>
      <c r="Z24" s="1" t="s">
        <v>22</v>
      </c>
    </row>
    <row r="25" spans="1:31" ht="15" customHeight="1" x14ac:dyDescent="0.2">
      <c r="A25" s="37"/>
      <c r="B25" s="44"/>
      <c r="C25" s="45"/>
      <c r="D25" s="54" t="s">
        <v>38</v>
      </c>
      <c r="E25" s="45"/>
      <c r="F25" s="45"/>
      <c r="G25" s="45"/>
      <c r="H25" s="45"/>
      <c r="I25" s="45"/>
      <c r="J25" s="45"/>
      <c r="K25" s="6"/>
      <c r="L25" s="45"/>
      <c r="M25" s="45"/>
      <c r="N25" s="6"/>
      <c r="O25" s="47"/>
      <c r="P25" s="3"/>
      <c r="Q25" s="3"/>
      <c r="R25" s="3"/>
      <c r="S25" s="3"/>
      <c r="T25" s="3"/>
      <c r="U25" s="3"/>
      <c r="V25" s="3"/>
      <c r="W25" s="3"/>
      <c r="X25" s="3"/>
      <c r="Y25" s="3"/>
      <c r="Z25" s="1" t="s">
        <v>21</v>
      </c>
    </row>
    <row r="26" spans="1:31" ht="15" customHeight="1" x14ac:dyDescent="0.2">
      <c r="A26" s="37"/>
      <c r="B26" s="44"/>
      <c r="C26" s="45"/>
      <c r="D26" s="45"/>
      <c r="E26" s="106"/>
      <c r="F26" s="107"/>
      <c r="G26" s="107"/>
      <c r="H26" s="108"/>
      <c r="I26" s="25" t="str">
        <f>IF(Sol!$E$5="OFF","",IF(E26="","  ",IF(AND(E26&lt;&gt;"",E26&lt;&gt;Sol!E26),"*"," ")))</f>
        <v xml:space="preserve">  </v>
      </c>
      <c r="J26" s="58"/>
      <c r="K26" s="2"/>
      <c r="L26" s="25" t="str">
        <f>IF(Sol!$E$5="OFF","",IF(K26="","  ",IF(AND(K26&lt;&gt;"",K26&lt;&gt;Sol!K26),"*"," ")))</f>
        <v xml:space="preserve">  </v>
      </c>
      <c r="M26" s="45"/>
      <c r="N26" s="6"/>
      <c r="O26" s="47"/>
      <c r="P26" s="3"/>
      <c r="Q26" s="3"/>
      <c r="R26" s="3"/>
      <c r="S26" s="3"/>
      <c r="T26" s="3"/>
      <c r="U26" s="3"/>
      <c r="V26" s="3"/>
      <c r="W26" s="3"/>
      <c r="X26" s="3"/>
      <c r="Y26" s="3"/>
      <c r="Z26" s="1" t="s">
        <v>17</v>
      </c>
    </row>
    <row r="27" spans="1:31" ht="15" customHeight="1" x14ac:dyDescent="0.2">
      <c r="A27" s="37"/>
      <c r="B27" s="44"/>
      <c r="C27" s="45"/>
      <c r="D27" s="45"/>
      <c r="E27" s="106"/>
      <c r="F27" s="107"/>
      <c r="G27" s="107"/>
      <c r="H27" s="108"/>
      <c r="I27" s="25" t="str">
        <f>IF(Sol!$E$5="OFF","",IF(E27="","  ",IF(AND(E27&lt;&gt;"",E27&lt;&gt;Sol!E27),"*"," ")))</f>
        <v xml:space="preserve">  </v>
      </c>
      <c r="J27" s="58"/>
      <c r="K27" s="2"/>
      <c r="L27" s="25" t="str">
        <f>IF(Sol!$E$5="OFF","",IF(K27="","  ",IF(AND(K27&lt;&gt;"",K27&lt;&gt;Sol!K27),"*"," ")))</f>
        <v xml:space="preserve">  </v>
      </c>
      <c r="M27" s="45"/>
      <c r="N27" s="6"/>
      <c r="O27" s="47"/>
      <c r="P27" s="3"/>
      <c r="Q27" s="3"/>
      <c r="R27" s="3"/>
      <c r="S27" s="3"/>
      <c r="T27" s="3"/>
      <c r="U27" s="3"/>
      <c r="V27" s="3"/>
      <c r="W27" s="3"/>
      <c r="X27" s="3"/>
      <c r="Y27" s="3"/>
      <c r="Z27" s="1" t="s">
        <v>29</v>
      </c>
    </row>
    <row r="28" spans="1:31" ht="15" customHeight="1" x14ac:dyDescent="0.2">
      <c r="A28" s="37"/>
      <c r="B28" s="44"/>
      <c r="C28" s="45"/>
      <c r="D28" s="45"/>
      <c r="E28" s="106"/>
      <c r="F28" s="107"/>
      <c r="G28" s="107"/>
      <c r="H28" s="108"/>
      <c r="I28" s="25" t="str">
        <f>IF(Sol!$E$5="OFF","",IF(E28="","  ",IF(AND(E28&lt;&gt;"",E28&lt;&gt;Sol!E28),"*"," ")))</f>
        <v xml:space="preserve">  </v>
      </c>
      <c r="J28" s="58"/>
      <c r="K28" s="85"/>
      <c r="L28" s="25" t="str">
        <f>IF(Sol!$E$5="OFF","",IF(K28="","  ",IF(AND(K28&lt;&gt;"",K28&lt;&gt;Sol!K28),"*"," ")))</f>
        <v xml:space="preserve">  </v>
      </c>
      <c r="M28" s="45"/>
      <c r="N28" s="6"/>
      <c r="O28" s="47"/>
      <c r="P28" s="3"/>
      <c r="Q28" s="3"/>
      <c r="R28" s="3"/>
      <c r="S28" s="3"/>
      <c r="T28" s="3"/>
      <c r="U28" s="3"/>
      <c r="V28" s="3"/>
      <c r="W28" s="3"/>
      <c r="X28" s="3"/>
      <c r="Y28" s="3"/>
      <c r="Z28" s="1" t="s">
        <v>26</v>
      </c>
    </row>
    <row r="29" spans="1:31" ht="15" customHeight="1" x14ac:dyDescent="0.2">
      <c r="A29" s="37"/>
      <c r="B29" s="44"/>
      <c r="C29" s="45"/>
      <c r="D29" s="45"/>
      <c r="E29" s="106"/>
      <c r="F29" s="107"/>
      <c r="G29" s="107"/>
      <c r="H29" s="108"/>
      <c r="I29" s="25" t="str">
        <f>IF(Sol!$E$5="OFF","",IF(E29="","  ",IF(AND(E29&lt;&gt;"",E29&lt;&gt;Sol!E29),"*"," ")))</f>
        <v xml:space="preserve">  </v>
      </c>
      <c r="J29" s="45"/>
      <c r="K29" s="9"/>
      <c r="L29" s="25" t="str">
        <f>IF(Sol!$E$5="OFF","",IF(K29="","  ",IF(AND(K29&lt;&gt;"",K29&lt;&gt;Sol!K29),"*"," ")))</f>
        <v xml:space="preserve">  </v>
      </c>
      <c r="M29" s="45"/>
      <c r="N29" s="6"/>
      <c r="O29" s="47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31" ht="12.95" customHeight="1" x14ac:dyDescent="0.2">
      <c r="A30" s="37"/>
      <c r="B30" s="44"/>
      <c r="C30" s="45"/>
      <c r="D30" s="45" t="s">
        <v>39</v>
      </c>
      <c r="E30" s="45"/>
      <c r="F30" s="45"/>
      <c r="G30" s="45"/>
      <c r="H30" s="45"/>
      <c r="I30" s="45"/>
      <c r="J30" s="45"/>
      <c r="K30" s="6"/>
      <c r="L30" s="45"/>
      <c r="M30" s="45"/>
      <c r="N30" s="8"/>
      <c r="O30" s="24" t="str">
        <f>IF(Sol!$E$5="OFF","",IF(N30="","  ",IF(AND(N30&lt;&gt;"",N30&lt;&gt;Sol!N30),"*"," ")))</f>
        <v xml:space="preserve">  </v>
      </c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31" ht="12" customHeight="1" x14ac:dyDescent="0.2">
      <c r="A31" s="37"/>
      <c r="B31" s="44"/>
      <c r="C31" s="45"/>
      <c r="D31" s="45"/>
      <c r="E31" s="45"/>
      <c r="F31" s="45"/>
      <c r="G31" s="45"/>
      <c r="H31" s="45"/>
      <c r="I31" s="45"/>
      <c r="J31" s="45"/>
      <c r="K31" s="6"/>
      <c r="L31" s="45"/>
      <c r="M31" s="45"/>
      <c r="N31" s="6"/>
      <c r="O31" s="57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31" ht="15" customHeight="1" x14ac:dyDescent="0.2">
      <c r="A32" s="37"/>
      <c r="B32" s="44"/>
      <c r="C32" s="98" t="s">
        <v>46</v>
      </c>
      <c r="D32" s="98"/>
      <c r="E32" s="99"/>
      <c r="F32" s="99"/>
      <c r="G32" s="99"/>
      <c r="H32" s="99"/>
      <c r="I32" s="99"/>
      <c r="J32" s="45"/>
      <c r="K32" s="6"/>
      <c r="L32" s="45"/>
      <c r="M32" s="45"/>
      <c r="N32" s="6"/>
      <c r="O32" s="57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25" ht="15" customHeight="1" x14ac:dyDescent="0.2">
      <c r="A33" s="37"/>
      <c r="B33" s="44"/>
      <c r="C33" s="45"/>
      <c r="D33" s="100"/>
      <c r="E33" s="101"/>
      <c r="F33" s="101"/>
      <c r="G33" s="102"/>
      <c r="H33" s="25" t="str">
        <f>IF(Sol!$E$5="OFF","",IF(D33="","  ",IF(AND(D33&lt;&gt;"",D33&lt;&gt;Sol!D33),"*"," ")))</f>
        <v xml:space="preserve">  </v>
      </c>
      <c r="I33" s="45"/>
      <c r="J33" s="45"/>
      <c r="K33" s="8"/>
      <c r="L33" s="25" t="str">
        <f>IF(Sol!$E$5="OFF","",IF(K33="","  ",IF(AND(K33&lt;&gt;"",K33&lt;&gt;Sol!K33),"*"," ")))</f>
        <v xml:space="preserve">  </v>
      </c>
      <c r="M33" s="45"/>
      <c r="N33" s="6"/>
      <c r="O33" s="57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25" ht="15" customHeight="1" x14ac:dyDescent="0.2">
      <c r="A34" s="37"/>
      <c r="B34" s="44"/>
      <c r="C34" s="45"/>
      <c r="D34" s="100"/>
      <c r="E34" s="101"/>
      <c r="F34" s="101"/>
      <c r="G34" s="102"/>
      <c r="H34" s="25" t="str">
        <f>IF(Sol!$E$5="OFF","",IF(D34="","  ",IF(AND(D34&lt;&gt;"",D34&lt;&gt;Sol!D34),"*"," ")))</f>
        <v xml:space="preserve">  </v>
      </c>
      <c r="I34" s="45"/>
      <c r="J34" s="45"/>
      <c r="K34" s="2"/>
      <c r="L34" s="25" t="str">
        <f>IF(Sol!$E$5="OFF","",IF(K34="","  ",IF(AND(K34&lt;&gt;"",K34&lt;&gt;Sol!K34),"*"," ")))</f>
        <v xml:space="preserve">  </v>
      </c>
      <c r="M34" s="45"/>
      <c r="N34" s="6"/>
      <c r="O34" s="57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25" ht="15" customHeight="1" x14ac:dyDescent="0.2">
      <c r="A35" s="37"/>
      <c r="B35" s="44"/>
      <c r="C35" s="45"/>
      <c r="D35" s="100"/>
      <c r="E35" s="101"/>
      <c r="F35" s="101"/>
      <c r="G35" s="102"/>
      <c r="H35" s="25" t="str">
        <f>IF(Sol!$E$5="OFF","",IF(D35="","  ",IF(AND(D35&lt;&gt;"",D35&lt;&gt;Sol!D35),"*"," ")))</f>
        <v xml:space="preserve">  </v>
      </c>
      <c r="I35" s="45"/>
      <c r="J35" s="45"/>
      <c r="K35" s="9"/>
      <c r="L35" s="25" t="str">
        <f>IF(Sol!$E$5="OFF","",IF(K35="","  ",IF(AND(K35&lt;&gt;"",K35&lt;&gt;Sol!K35),"*"," ")))</f>
        <v xml:space="preserve">  </v>
      </c>
      <c r="M35" s="45"/>
      <c r="N35" s="6"/>
      <c r="O35" s="57"/>
    </row>
    <row r="36" spans="1:25" ht="15" customHeight="1" x14ac:dyDescent="0.2">
      <c r="A36" s="37"/>
      <c r="B36" s="44"/>
      <c r="C36" s="45"/>
      <c r="D36" s="45" t="s">
        <v>101</v>
      </c>
      <c r="E36" s="45"/>
      <c r="F36" s="45"/>
      <c r="G36" s="45"/>
      <c r="H36" s="45"/>
      <c r="I36" s="45"/>
      <c r="J36" s="45"/>
      <c r="K36" s="6"/>
      <c r="L36" s="45"/>
      <c r="M36" s="45"/>
      <c r="N36" s="2"/>
      <c r="O36" s="24" t="str">
        <f>IF(Sol!$E$5="OFF","",IF(N36="","  ",IF(AND(N36&lt;&gt;"",N36&lt;&gt;Sol!N36),"*"," ")))</f>
        <v xml:space="preserve">  </v>
      </c>
    </row>
    <row r="37" spans="1:25" ht="12" customHeight="1" x14ac:dyDescent="0.2">
      <c r="A37" s="37"/>
      <c r="B37" s="44"/>
      <c r="C37" s="45"/>
      <c r="D37" s="45"/>
      <c r="E37" s="45"/>
      <c r="F37" s="45"/>
      <c r="G37" s="45"/>
      <c r="H37" s="45"/>
      <c r="I37" s="45"/>
      <c r="J37" s="45"/>
      <c r="K37" s="6"/>
      <c r="L37" s="45"/>
      <c r="M37" s="45"/>
      <c r="N37" s="6"/>
      <c r="O37" s="57"/>
    </row>
    <row r="38" spans="1:25" ht="15" customHeight="1" x14ac:dyDescent="0.2">
      <c r="A38" s="37"/>
      <c r="B38" s="44"/>
      <c r="C38" s="98" t="s">
        <v>48</v>
      </c>
      <c r="D38" s="98"/>
      <c r="E38" s="99"/>
      <c r="F38" s="99"/>
      <c r="G38" s="99"/>
      <c r="H38" s="99"/>
      <c r="I38" s="99"/>
      <c r="J38" s="45"/>
      <c r="K38" s="6"/>
      <c r="L38" s="45"/>
      <c r="M38" s="45"/>
      <c r="N38" s="6"/>
      <c r="O38" s="57"/>
    </row>
    <row r="39" spans="1:25" ht="15" customHeight="1" x14ac:dyDescent="0.2">
      <c r="A39" s="37"/>
      <c r="B39" s="44"/>
      <c r="C39" s="45"/>
      <c r="D39" s="100"/>
      <c r="E39" s="101"/>
      <c r="F39" s="101"/>
      <c r="G39" s="102"/>
      <c r="H39" s="25" t="str">
        <f>IF(Sol!$E$5="OFF","",IF(D39="","  ",IF(AND(D39&lt;&gt;"",D39&lt;&gt;Sol!D39),"*"," ")))</f>
        <v xml:space="preserve">  </v>
      </c>
      <c r="I39" s="45"/>
      <c r="J39" s="45"/>
      <c r="K39" s="8"/>
      <c r="L39" s="25" t="str">
        <f>IF(Sol!$E$5="OFF","",IF(K39="","  ",IF(AND(K39&lt;&gt;"",K39&lt;&gt;Sol!K39),"*"," ")))</f>
        <v xml:space="preserve">  </v>
      </c>
      <c r="M39" s="45"/>
      <c r="N39" s="6"/>
      <c r="O39" s="57"/>
    </row>
    <row r="40" spans="1:25" ht="15" customHeight="1" x14ac:dyDescent="0.2">
      <c r="A40" s="37"/>
      <c r="B40" s="44"/>
      <c r="C40" s="45"/>
      <c r="D40" s="100"/>
      <c r="E40" s="101"/>
      <c r="F40" s="101"/>
      <c r="G40" s="102"/>
      <c r="H40" s="25" t="str">
        <f>IF(Sol!$E$5="OFF","",IF(D40="","  ",IF(AND(D40&lt;&gt;"",D40&lt;&gt;Sol!D40),"*"," ")))</f>
        <v xml:space="preserve">  </v>
      </c>
      <c r="I40" s="45"/>
      <c r="J40" s="45"/>
      <c r="K40" s="9"/>
      <c r="L40" s="25" t="str">
        <f>IF(Sol!$E$5="OFF","",IF(K40="","  ",IF(AND(K40&lt;&gt;"",K40&lt;&gt;Sol!K40),"*"," ")))</f>
        <v xml:space="preserve">  </v>
      </c>
      <c r="M40" s="45"/>
      <c r="N40" s="6"/>
      <c r="O40" s="57"/>
    </row>
    <row r="41" spans="1:25" ht="15" customHeight="1" x14ac:dyDescent="0.2">
      <c r="A41" s="37"/>
      <c r="B41" s="44"/>
      <c r="C41" s="45"/>
      <c r="D41" s="45" t="s">
        <v>107</v>
      </c>
      <c r="E41" s="45"/>
      <c r="F41" s="45"/>
      <c r="G41" s="45"/>
      <c r="H41" s="45"/>
      <c r="I41" s="45"/>
      <c r="J41" s="45"/>
      <c r="K41" s="6"/>
      <c r="L41" s="45"/>
      <c r="M41" s="45"/>
      <c r="N41" s="9"/>
      <c r="O41" s="24" t="str">
        <f>IF(Sol!$E$5="OFF","",IF(N41="","  ",IF(AND(N41&lt;&gt;"",N41&lt;&gt;Sol!N41),"*"," ")))</f>
        <v xml:space="preserve">  </v>
      </c>
    </row>
    <row r="42" spans="1:25" ht="12" customHeight="1" x14ac:dyDescent="0.2">
      <c r="A42" s="37"/>
      <c r="B42" s="44"/>
      <c r="C42" s="45"/>
      <c r="D42" s="45"/>
      <c r="E42" s="45"/>
      <c r="F42" s="45"/>
      <c r="G42" s="45"/>
      <c r="H42" s="45"/>
      <c r="I42" s="45"/>
      <c r="J42" s="45"/>
      <c r="K42" s="6"/>
      <c r="L42" s="45"/>
      <c r="M42" s="45"/>
      <c r="N42" s="6"/>
      <c r="O42" s="57"/>
    </row>
    <row r="43" spans="1:25" ht="15" customHeight="1" x14ac:dyDescent="0.2">
      <c r="A43" s="37"/>
      <c r="B43" s="44"/>
      <c r="C43" s="98" t="s">
        <v>49</v>
      </c>
      <c r="D43" s="98"/>
      <c r="E43" s="99"/>
      <c r="F43" s="99"/>
      <c r="G43" s="99"/>
      <c r="H43" s="99"/>
      <c r="I43" s="99"/>
      <c r="J43" s="45"/>
      <c r="K43" s="6"/>
      <c r="L43" s="45"/>
      <c r="M43" s="45"/>
      <c r="N43" s="8"/>
      <c r="O43" s="24" t="str">
        <f>IF(Sol!$E$5="OFF","",IF(N43="","  ",IF(AND(N43&lt;&gt;"",N43&lt;&gt;Sol!N43),"*"," ")))</f>
        <v xml:space="preserve">  </v>
      </c>
    </row>
    <row r="44" spans="1:25" ht="15" customHeight="1" x14ac:dyDescent="0.2">
      <c r="A44" s="37"/>
      <c r="B44" s="44"/>
      <c r="C44" s="45" t="s">
        <v>50</v>
      </c>
      <c r="D44" s="45"/>
      <c r="E44" s="45"/>
      <c r="F44" s="45"/>
      <c r="G44" s="45"/>
      <c r="H44" s="45"/>
      <c r="I44" s="45"/>
      <c r="J44" s="45"/>
      <c r="K44" s="6"/>
      <c r="L44" s="45"/>
      <c r="M44" s="45"/>
      <c r="N44" s="9"/>
      <c r="O44" s="24" t="str">
        <f>IF(Sol!$E$5="OFF","",IF(N44="","  ",IF(AND(N44&lt;&gt;"",N44&lt;&gt;Sol!N44),"*"," ")))</f>
        <v xml:space="preserve">  </v>
      </c>
    </row>
    <row r="45" spans="1:25" ht="15" customHeight="1" thickBot="1" x14ac:dyDescent="0.25">
      <c r="A45" s="37"/>
      <c r="B45" s="44"/>
      <c r="C45" s="45" t="s">
        <v>51</v>
      </c>
      <c r="D45" s="45"/>
      <c r="E45" s="45"/>
      <c r="F45" s="45"/>
      <c r="G45" s="45"/>
      <c r="H45" s="45"/>
      <c r="I45" s="45"/>
      <c r="J45" s="45"/>
      <c r="K45" s="6"/>
      <c r="L45" s="45"/>
      <c r="M45" s="45"/>
      <c r="N45" s="62"/>
      <c r="O45" s="24" t="str">
        <f>IF(Sol!$E$5="OFF","",IF(N45="","  ",IF(AND(N45&lt;&gt;"",N45&lt;&gt;Sol!N45),"*"," ")))</f>
        <v xml:space="preserve">  </v>
      </c>
    </row>
    <row r="46" spans="1:25" ht="13.5" thickTop="1" x14ac:dyDescent="0.2">
      <c r="A46" s="37"/>
      <c r="B46" s="50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2"/>
    </row>
    <row r="48" spans="1:25" x14ac:dyDescent="0.2">
      <c r="B48" s="70" t="s">
        <v>84</v>
      </c>
    </row>
    <row r="49" spans="2:17" ht="18" customHeight="1" x14ac:dyDescent="0.2">
      <c r="B49" s="103" t="s">
        <v>106</v>
      </c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5"/>
    </row>
    <row r="50" spans="2:17" x14ac:dyDescent="0.2">
      <c r="B50" s="115" t="s">
        <v>85</v>
      </c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7"/>
    </row>
    <row r="51" spans="2:17" x14ac:dyDescent="0.2">
      <c r="B51" s="113" t="s">
        <v>104</v>
      </c>
      <c r="C51" s="112"/>
      <c r="D51" s="112"/>
      <c r="E51" s="112"/>
      <c r="F51" s="112"/>
      <c r="G51" s="112"/>
      <c r="H51" s="112"/>
      <c r="I51" s="112"/>
      <c r="J51" s="112"/>
      <c r="K51" s="112"/>
      <c r="L51" s="112"/>
      <c r="M51" s="112"/>
      <c r="N51" s="112"/>
      <c r="O51" s="112"/>
      <c r="P51" s="112"/>
      <c r="Q51" s="114"/>
    </row>
    <row r="52" spans="2:17" x14ac:dyDescent="0.2">
      <c r="B52" s="71"/>
      <c r="C52" s="68"/>
      <c r="D52" s="68"/>
      <c r="E52" s="68"/>
      <c r="F52" s="68"/>
      <c r="G52" s="68"/>
      <c r="H52" s="72" t="s">
        <v>80</v>
      </c>
      <c r="I52" s="68"/>
      <c r="J52" s="112" t="s">
        <v>83</v>
      </c>
      <c r="K52" s="112"/>
      <c r="L52" s="112"/>
      <c r="M52" s="112"/>
      <c r="N52" s="112"/>
      <c r="O52" s="68"/>
      <c r="P52" s="72" t="s">
        <v>80</v>
      </c>
      <c r="Q52" s="73"/>
    </row>
    <row r="53" spans="2:17" x14ac:dyDescent="0.2">
      <c r="B53" s="71"/>
      <c r="C53" s="68"/>
      <c r="D53" s="68"/>
      <c r="E53" s="68"/>
      <c r="F53" s="68"/>
      <c r="G53" s="68"/>
      <c r="H53" s="74" t="s">
        <v>108</v>
      </c>
      <c r="I53" s="68"/>
      <c r="J53" s="68"/>
      <c r="K53" s="72" t="s">
        <v>81</v>
      </c>
      <c r="L53" s="68"/>
      <c r="M53" s="68"/>
      <c r="N53" s="72" t="s">
        <v>82</v>
      </c>
      <c r="O53" s="68"/>
      <c r="P53" s="74" t="s">
        <v>105</v>
      </c>
      <c r="Q53" s="73"/>
    </row>
    <row r="54" spans="2:17" ht="15" customHeight="1" x14ac:dyDescent="0.2">
      <c r="B54" s="71"/>
      <c r="C54" s="75" t="s">
        <v>2</v>
      </c>
      <c r="D54" s="75"/>
      <c r="E54" s="68"/>
      <c r="F54" s="68"/>
      <c r="G54" s="68"/>
      <c r="H54" s="76">
        <v>585920</v>
      </c>
      <c r="I54" s="68"/>
      <c r="J54" s="86"/>
      <c r="K54" s="87"/>
      <c r="L54" s="68"/>
      <c r="M54" s="86"/>
      <c r="N54" s="87"/>
      <c r="O54" s="68"/>
      <c r="P54" s="76">
        <v>625760</v>
      </c>
      <c r="Q54" s="73"/>
    </row>
    <row r="55" spans="2:17" ht="15" customHeight="1" x14ac:dyDescent="0.2">
      <c r="B55" s="71"/>
      <c r="C55" s="75" t="s">
        <v>58</v>
      </c>
      <c r="D55" s="75"/>
      <c r="E55" s="68"/>
      <c r="F55" s="68"/>
      <c r="G55" s="68"/>
      <c r="H55" s="76">
        <v>208960</v>
      </c>
      <c r="I55" s="68"/>
      <c r="J55" s="86"/>
      <c r="K55" s="87"/>
      <c r="L55" s="68"/>
      <c r="M55" s="86"/>
      <c r="N55" s="87"/>
      <c r="O55" s="68"/>
      <c r="P55" s="76">
        <v>227840</v>
      </c>
      <c r="Q55" s="73"/>
    </row>
    <row r="56" spans="2:17" ht="15" customHeight="1" x14ac:dyDescent="0.2">
      <c r="B56" s="71"/>
      <c r="C56" s="75" t="s">
        <v>59</v>
      </c>
      <c r="D56" s="75"/>
      <c r="E56" s="68"/>
      <c r="F56" s="68"/>
      <c r="G56" s="68"/>
      <c r="H56" s="76">
        <v>617120</v>
      </c>
      <c r="I56" s="68"/>
      <c r="J56" s="86"/>
      <c r="K56" s="87"/>
      <c r="L56" s="68"/>
      <c r="M56" s="86"/>
      <c r="N56" s="87"/>
      <c r="O56" s="68"/>
      <c r="P56" s="76">
        <v>641760</v>
      </c>
      <c r="Q56" s="73"/>
    </row>
    <row r="57" spans="2:17" ht="15" customHeight="1" x14ac:dyDescent="0.2">
      <c r="B57" s="71"/>
      <c r="C57" s="75" t="s">
        <v>60</v>
      </c>
      <c r="D57" s="75"/>
      <c r="E57" s="68"/>
      <c r="F57" s="68"/>
      <c r="G57" s="68"/>
      <c r="H57" s="76">
        <v>240000</v>
      </c>
      <c r="I57" s="68"/>
      <c r="J57" s="86"/>
      <c r="K57" s="87"/>
      <c r="L57" s="68"/>
      <c r="M57" s="86"/>
      <c r="N57" s="87"/>
      <c r="O57" s="68"/>
      <c r="P57" s="76">
        <v>0</v>
      </c>
      <c r="Q57" s="73"/>
    </row>
    <row r="58" spans="2:17" ht="15" customHeight="1" x14ac:dyDescent="0.2">
      <c r="B58" s="71"/>
      <c r="C58" s="75" t="s">
        <v>61</v>
      </c>
      <c r="D58" s="75"/>
      <c r="E58" s="68"/>
      <c r="F58" s="68"/>
      <c r="G58" s="68"/>
      <c r="H58" s="76">
        <v>0</v>
      </c>
      <c r="I58" s="68"/>
      <c r="J58" s="86"/>
      <c r="K58" s="87"/>
      <c r="L58" s="68"/>
      <c r="M58" s="86"/>
      <c r="N58" s="87"/>
      <c r="O58" s="68"/>
      <c r="P58" s="76">
        <v>328000</v>
      </c>
      <c r="Q58" s="73"/>
    </row>
    <row r="59" spans="2:17" ht="15" customHeight="1" x14ac:dyDescent="0.2">
      <c r="B59" s="71"/>
      <c r="C59" s="75" t="s">
        <v>62</v>
      </c>
      <c r="D59" s="75"/>
      <c r="E59" s="68"/>
      <c r="F59" s="68"/>
      <c r="G59" s="68"/>
      <c r="H59" s="76">
        <v>553120</v>
      </c>
      <c r="I59" s="68"/>
      <c r="J59" s="86"/>
      <c r="K59" s="87"/>
      <c r="L59" s="68"/>
      <c r="M59" s="86"/>
      <c r="N59" s="87"/>
      <c r="O59" s="68"/>
      <c r="P59" s="76">
        <v>705120</v>
      </c>
      <c r="Q59" s="73"/>
    </row>
    <row r="60" spans="2:17" ht="15" customHeight="1" x14ac:dyDescent="0.2">
      <c r="B60" s="71"/>
      <c r="C60" s="75" t="s">
        <v>79</v>
      </c>
      <c r="D60" s="75"/>
      <c r="E60" s="68"/>
      <c r="F60" s="68"/>
      <c r="G60" s="68"/>
      <c r="H60" s="76">
        <v>-148000</v>
      </c>
      <c r="I60" s="68"/>
      <c r="J60" s="86"/>
      <c r="K60" s="87"/>
      <c r="L60" s="68"/>
      <c r="M60" s="86"/>
      <c r="N60" s="87"/>
      <c r="O60" s="68"/>
      <c r="P60" s="76">
        <v>-166400</v>
      </c>
      <c r="Q60" s="73"/>
    </row>
    <row r="61" spans="2:17" ht="15" customHeight="1" x14ac:dyDescent="0.2">
      <c r="B61" s="71"/>
      <c r="C61" s="75" t="s">
        <v>63</v>
      </c>
      <c r="D61" s="75"/>
      <c r="E61" s="68"/>
      <c r="F61" s="68"/>
      <c r="G61" s="68"/>
      <c r="H61" s="76">
        <v>-404960</v>
      </c>
      <c r="I61" s="68"/>
      <c r="J61" s="86"/>
      <c r="K61" s="87"/>
      <c r="L61" s="68"/>
      <c r="M61" s="86"/>
      <c r="N61" s="87"/>
      <c r="O61" s="68"/>
      <c r="P61" s="76">
        <v>-424480</v>
      </c>
      <c r="Q61" s="73"/>
    </row>
    <row r="62" spans="2:17" ht="15" customHeight="1" x14ac:dyDescent="0.2">
      <c r="B62" s="71"/>
      <c r="C62" s="75" t="s">
        <v>64</v>
      </c>
      <c r="D62" s="75"/>
      <c r="E62" s="68"/>
      <c r="F62" s="68"/>
      <c r="G62" s="68"/>
      <c r="H62" s="76">
        <v>-52640</v>
      </c>
      <c r="I62" s="68"/>
      <c r="J62" s="86"/>
      <c r="K62" s="87"/>
      <c r="L62" s="68"/>
      <c r="M62" s="86"/>
      <c r="N62" s="87"/>
      <c r="O62" s="68"/>
      <c r="P62" s="76">
        <v>-42240</v>
      </c>
      <c r="Q62" s="73"/>
    </row>
    <row r="63" spans="2:17" ht="15" customHeight="1" x14ac:dyDescent="0.2">
      <c r="B63" s="71"/>
      <c r="C63" s="75" t="s">
        <v>65</v>
      </c>
      <c r="D63" s="75"/>
      <c r="E63" s="68"/>
      <c r="F63" s="68"/>
      <c r="G63" s="68"/>
      <c r="H63" s="76">
        <v>-19200</v>
      </c>
      <c r="I63" s="68"/>
      <c r="J63" s="86"/>
      <c r="K63" s="87"/>
      <c r="L63" s="68"/>
      <c r="M63" s="86"/>
      <c r="N63" s="87"/>
      <c r="O63" s="68"/>
      <c r="P63" s="76">
        <v>-24000</v>
      </c>
      <c r="Q63" s="73"/>
    </row>
    <row r="64" spans="2:17" ht="15" customHeight="1" x14ac:dyDescent="0.2">
      <c r="B64" s="71"/>
      <c r="C64" s="75" t="s">
        <v>102</v>
      </c>
      <c r="D64" s="75"/>
      <c r="E64" s="68"/>
      <c r="F64" s="68"/>
      <c r="G64" s="68"/>
      <c r="H64" s="76">
        <v>-100000</v>
      </c>
      <c r="I64" s="68"/>
      <c r="J64" s="86"/>
      <c r="K64" s="87"/>
      <c r="L64" s="68"/>
      <c r="M64" s="86"/>
      <c r="N64" s="87"/>
      <c r="O64" s="68"/>
      <c r="P64" s="76">
        <v>-150000</v>
      </c>
      <c r="Q64" s="73"/>
    </row>
    <row r="65" spans="2:17" ht="15" customHeight="1" x14ac:dyDescent="0.2">
      <c r="B65" s="71"/>
      <c r="C65" s="75" t="s">
        <v>68</v>
      </c>
      <c r="D65" s="75"/>
      <c r="E65" s="68"/>
      <c r="F65" s="68"/>
      <c r="G65" s="68"/>
      <c r="H65" s="76">
        <v>-280000</v>
      </c>
      <c r="I65" s="68"/>
      <c r="J65" s="86"/>
      <c r="K65" s="87"/>
      <c r="L65" s="68"/>
      <c r="M65" s="86"/>
      <c r="N65" s="87"/>
      <c r="O65" s="68"/>
      <c r="P65" s="76">
        <v>-417500</v>
      </c>
      <c r="Q65" s="73"/>
    </row>
    <row r="66" spans="2:17" ht="15" customHeight="1" x14ac:dyDescent="0.2">
      <c r="B66" s="71"/>
      <c r="C66" s="75" t="s">
        <v>66</v>
      </c>
      <c r="D66" s="75"/>
      <c r="E66" s="68"/>
      <c r="F66" s="68"/>
      <c r="G66" s="68"/>
      <c r="H66" s="66">
        <v>-1200320</v>
      </c>
      <c r="I66" s="68"/>
      <c r="J66" s="86"/>
      <c r="K66" s="87"/>
      <c r="L66" s="68"/>
      <c r="M66" s="86"/>
      <c r="N66" s="87"/>
      <c r="O66" s="68"/>
      <c r="P66" s="76">
        <v>-1303860</v>
      </c>
      <c r="Q66" s="73"/>
    </row>
    <row r="67" spans="2:17" ht="15" customHeight="1" thickBot="1" x14ac:dyDescent="0.25">
      <c r="B67" s="71"/>
      <c r="C67" s="75" t="s">
        <v>67</v>
      </c>
      <c r="D67" s="75"/>
      <c r="E67" s="68"/>
      <c r="F67" s="68"/>
      <c r="G67" s="68"/>
      <c r="H67" s="67">
        <f>SUM(H54:H66)</f>
        <v>0</v>
      </c>
      <c r="I67" s="68"/>
      <c r="J67" s="88"/>
      <c r="K67" s="89"/>
      <c r="L67" s="68"/>
      <c r="M67" s="88"/>
      <c r="N67" s="89"/>
      <c r="O67" s="68"/>
      <c r="P67" s="67">
        <f>SUM(P54:P66)</f>
        <v>0</v>
      </c>
      <c r="Q67" s="73"/>
    </row>
    <row r="68" spans="2:17" ht="15" customHeight="1" thickTop="1" x14ac:dyDescent="0.2">
      <c r="B68" s="71"/>
      <c r="C68" s="75" t="s">
        <v>69</v>
      </c>
      <c r="D68" s="75"/>
      <c r="E68" s="68"/>
      <c r="F68" s="68"/>
      <c r="G68" s="68"/>
      <c r="H68" s="77"/>
      <c r="I68" s="68"/>
      <c r="J68" s="88"/>
      <c r="K68" s="90"/>
      <c r="L68" s="68"/>
      <c r="M68" s="88"/>
      <c r="N68" s="87"/>
      <c r="O68" s="68"/>
      <c r="P68" s="68"/>
      <c r="Q68" s="73"/>
    </row>
    <row r="69" spans="2:17" ht="15" customHeight="1" x14ac:dyDescent="0.2">
      <c r="B69" s="71"/>
      <c r="C69" s="75"/>
      <c r="D69" s="75" t="s">
        <v>23</v>
      </c>
      <c r="E69" s="68"/>
      <c r="F69" s="68"/>
      <c r="G69" s="68"/>
      <c r="H69" s="77"/>
      <c r="I69" s="68"/>
      <c r="J69" s="86"/>
      <c r="K69" s="87"/>
      <c r="L69" s="68"/>
      <c r="M69" s="88"/>
      <c r="N69" s="87"/>
      <c r="O69" s="68"/>
      <c r="P69" s="68"/>
      <c r="Q69" s="73"/>
    </row>
    <row r="70" spans="2:17" ht="15" customHeight="1" x14ac:dyDescent="0.2">
      <c r="B70" s="71"/>
      <c r="C70" s="75"/>
      <c r="D70" s="75" t="s">
        <v>36</v>
      </c>
      <c r="E70" s="68"/>
      <c r="F70" s="68"/>
      <c r="G70" s="68"/>
      <c r="H70" s="77"/>
      <c r="I70" s="68"/>
      <c r="J70" s="86"/>
      <c r="K70" s="87"/>
      <c r="L70" s="68"/>
      <c r="M70" s="88"/>
      <c r="N70" s="87"/>
      <c r="O70" s="68"/>
      <c r="P70" s="68"/>
      <c r="Q70" s="73"/>
    </row>
    <row r="71" spans="2:17" ht="15" customHeight="1" x14ac:dyDescent="0.2">
      <c r="B71" s="71"/>
      <c r="C71" s="75"/>
      <c r="D71" s="75" t="s">
        <v>54</v>
      </c>
      <c r="E71" s="68"/>
      <c r="F71" s="68"/>
      <c r="G71" s="68"/>
      <c r="H71" s="77"/>
      <c r="I71" s="68"/>
      <c r="J71" s="88"/>
      <c r="K71" s="87"/>
      <c r="L71" s="68"/>
      <c r="M71" s="86"/>
      <c r="N71" s="87"/>
      <c r="O71" s="68"/>
      <c r="P71" s="68"/>
      <c r="Q71" s="73"/>
    </row>
    <row r="72" spans="2:17" ht="15" customHeight="1" x14ac:dyDescent="0.2">
      <c r="B72" s="71"/>
      <c r="C72" s="75"/>
      <c r="D72" s="75" t="s">
        <v>43</v>
      </c>
      <c r="E72" s="68"/>
      <c r="F72" s="68"/>
      <c r="G72" s="68"/>
      <c r="H72" s="77"/>
      <c r="I72" s="68"/>
      <c r="J72" s="88"/>
      <c r="K72" s="87"/>
      <c r="L72" s="68"/>
      <c r="M72" s="86"/>
      <c r="N72" s="87"/>
      <c r="O72" s="68"/>
      <c r="P72" s="68"/>
      <c r="Q72" s="73"/>
    </row>
    <row r="73" spans="2:17" ht="15" customHeight="1" x14ac:dyDescent="0.2">
      <c r="B73" s="71"/>
      <c r="C73" s="75"/>
      <c r="D73" s="75" t="s">
        <v>44</v>
      </c>
      <c r="E73" s="68"/>
      <c r="F73" s="68"/>
      <c r="G73" s="68"/>
      <c r="H73" s="77"/>
      <c r="I73" s="68"/>
      <c r="J73" s="88"/>
      <c r="K73" s="87"/>
      <c r="L73" s="68"/>
      <c r="M73" s="86"/>
      <c r="N73" s="87"/>
      <c r="O73" s="68"/>
      <c r="P73" s="68"/>
      <c r="Q73" s="73"/>
    </row>
    <row r="74" spans="2:17" ht="15" customHeight="1" x14ac:dyDescent="0.2">
      <c r="B74" s="71"/>
      <c r="C74" s="75"/>
      <c r="D74" s="75" t="s">
        <v>45</v>
      </c>
      <c r="E74" s="68"/>
      <c r="F74" s="68"/>
      <c r="G74" s="68"/>
      <c r="H74" s="77"/>
      <c r="I74" s="68"/>
      <c r="J74" s="86"/>
      <c r="K74" s="87"/>
      <c r="L74" s="68"/>
      <c r="M74" s="88"/>
      <c r="N74" s="87"/>
      <c r="O74" s="68"/>
      <c r="P74" s="68"/>
      <c r="Q74" s="73"/>
    </row>
    <row r="75" spans="2:17" ht="15" customHeight="1" x14ac:dyDescent="0.2">
      <c r="B75" s="71"/>
      <c r="C75" s="75"/>
      <c r="D75" s="75" t="s">
        <v>55</v>
      </c>
      <c r="E75" s="68"/>
      <c r="F75" s="68"/>
      <c r="G75" s="68"/>
      <c r="H75" s="77"/>
      <c r="I75" s="68"/>
      <c r="J75" s="88"/>
      <c r="K75" s="87"/>
      <c r="L75" s="68"/>
      <c r="M75" s="86"/>
      <c r="N75" s="87"/>
      <c r="O75" s="68"/>
      <c r="P75" s="68"/>
      <c r="Q75" s="73"/>
    </row>
    <row r="76" spans="2:17" ht="15" customHeight="1" x14ac:dyDescent="0.2">
      <c r="B76" s="71"/>
      <c r="C76" s="75" t="s">
        <v>74</v>
      </c>
      <c r="D76" s="75"/>
      <c r="E76" s="68"/>
      <c r="F76" s="68"/>
      <c r="G76" s="68"/>
      <c r="H76" s="77"/>
      <c r="I76" s="68"/>
      <c r="J76" s="88"/>
      <c r="K76" s="87"/>
      <c r="L76" s="68"/>
      <c r="M76" s="86"/>
      <c r="N76" s="87"/>
      <c r="O76" s="68"/>
      <c r="P76" s="68"/>
      <c r="Q76" s="73"/>
    </row>
    <row r="77" spans="2:17" ht="15" customHeight="1" x14ac:dyDescent="0.2">
      <c r="B77" s="71"/>
      <c r="C77" s="75"/>
      <c r="D77" s="75" t="s">
        <v>70</v>
      </c>
      <c r="E77" s="68"/>
      <c r="F77" s="68"/>
      <c r="G77" s="68"/>
      <c r="H77" s="77"/>
      <c r="I77" s="68"/>
      <c r="J77" s="88"/>
      <c r="K77" s="87"/>
      <c r="L77" s="68"/>
      <c r="M77" s="86"/>
      <c r="N77" s="87"/>
      <c r="O77" s="68"/>
      <c r="P77" s="68"/>
      <c r="Q77" s="73"/>
    </row>
    <row r="78" spans="2:17" ht="15" customHeight="1" x14ac:dyDescent="0.2">
      <c r="B78" s="71"/>
      <c r="C78" s="75"/>
      <c r="D78" s="75" t="s">
        <v>71</v>
      </c>
      <c r="E78" s="68"/>
      <c r="F78" s="68"/>
      <c r="G78" s="68"/>
      <c r="H78" s="77"/>
      <c r="I78" s="68"/>
      <c r="J78" s="88"/>
      <c r="K78" s="87"/>
      <c r="L78" s="68"/>
      <c r="M78" s="88"/>
      <c r="N78" s="87"/>
      <c r="O78" s="68"/>
      <c r="P78" s="68"/>
      <c r="Q78" s="73"/>
    </row>
    <row r="79" spans="2:17" ht="15" customHeight="1" x14ac:dyDescent="0.2">
      <c r="B79" s="71"/>
      <c r="C79" s="75"/>
      <c r="D79" s="75" t="s">
        <v>72</v>
      </c>
      <c r="E79" s="68"/>
      <c r="F79" s="68"/>
      <c r="G79" s="68"/>
      <c r="H79" s="77"/>
      <c r="I79" s="68"/>
      <c r="J79" s="86"/>
      <c r="K79" s="87"/>
      <c r="L79" s="68"/>
      <c r="M79" s="88"/>
      <c r="N79" s="87"/>
      <c r="O79" s="68"/>
      <c r="P79" s="68"/>
      <c r="Q79" s="73"/>
    </row>
    <row r="80" spans="2:17" ht="15" customHeight="1" x14ac:dyDescent="0.2">
      <c r="B80" s="71"/>
      <c r="C80" s="75" t="s">
        <v>73</v>
      </c>
      <c r="D80" s="75"/>
      <c r="E80" s="68"/>
      <c r="F80" s="68"/>
      <c r="G80" s="68"/>
      <c r="H80" s="77"/>
      <c r="I80" s="68"/>
      <c r="J80" s="88"/>
      <c r="K80" s="87"/>
      <c r="L80" s="68"/>
      <c r="M80" s="88"/>
      <c r="N80" s="87"/>
      <c r="O80" s="68"/>
      <c r="P80" s="68"/>
      <c r="Q80" s="73"/>
    </row>
    <row r="81" spans="2:17" ht="15" customHeight="1" x14ac:dyDescent="0.2">
      <c r="B81" s="71"/>
      <c r="C81" s="75"/>
      <c r="D81" s="75" t="s">
        <v>75</v>
      </c>
      <c r="E81" s="68"/>
      <c r="F81" s="68"/>
      <c r="G81" s="68"/>
      <c r="H81" s="77"/>
      <c r="I81" s="68"/>
      <c r="J81" s="88"/>
      <c r="K81" s="87"/>
      <c r="L81" s="68"/>
      <c r="M81" s="86"/>
      <c r="N81" s="87"/>
      <c r="O81" s="68"/>
      <c r="P81" s="68"/>
      <c r="Q81" s="73"/>
    </row>
    <row r="82" spans="2:17" ht="15" customHeight="1" x14ac:dyDescent="0.2">
      <c r="B82" s="71"/>
      <c r="C82" s="75"/>
      <c r="D82" s="75" t="s">
        <v>76</v>
      </c>
      <c r="E82" s="68"/>
      <c r="F82" s="68"/>
      <c r="G82" s="68"/>
      <c r="H82" s="77"/>
      <c r="I82" s="68"/>
      <c r="J82" s="86"/>
      <c r="K82" s="87"/>
      <c r="L82" s="68"/>
      <c r="M82" s="88"/>
      <c r="N82" s="87"/>
      <c r="O82" s="68"/>
      <c r="P82" s="68"/>
      <c r="Q82" s="73"/>
    </row>
    <row r="83" spans="2:17" ht="15" customHeight="1" x14ac:dyDescent="0.2">
      <c r="B83" s="71"/>
      <c r="C83" s="75"/>
      <c r="D83" s="75" t="s">
        <v>77</v>
      </c>
      <c r="E83" s="68"/>
      <c r="F83" s="68"/>
      <c r="G83" s="68"/>
      <c r="H83" s="77"/>
      <c r="I83" s="68"/>
      <c r="J83" s="86"/>
      <c r="K83" s="87"/>
      <c r="L83" s="68"/>
      <c r="M83" s="88"/>
      <c r="N83" s="87"/>
      <c r="O83" s="68"/>
      <c r="P83" s="68"/>
      <c r="Q83" s="73"/>
    </row>
    <row r="84" spans="2:17" ht="15" customHeight="1" x14ac:dyDescent="0.2">
      <c r="B84" s="71"/>
      <c r="C84" s="75" t="s">
        <v>78</v>
      </c>
      <c r="D84" s="68"/>
      <c r="E84" s="68"/>
      <c r="F84" s="68"/>
      <c r="G84" s="68"/>
      <c r="H84" s="77"/>
      <c r="I84" s="68"/>
      <c r="J84" s="88"/>
      <c r="K84" s="91"/>
      <c r="L84" s="68"/>
      <c r="M84" s="88"/>
      <c r="N84" s="91"/>
      <c r="O84" s="68"/>
      <c r="P84" s="68"/>
      <c r="Q84" s="73"/>
    </row>
    <row r="85" spans="2:17" ht="15" customHeight="1" thickBot="1" x14ac:dyDescent="0.25">
      <c r="B85" s="71"/>
      <c r="C85" s="75" t="s">
        <v>67</v>
      </c>
      <c r="D85" s="68"/>
      <c r="E85" s="68"/>
      <c r="F85" s="68"/>
      <c r="G85" s="68"/>
      <c r="H85" s="77"/>
      <c r="I85" s="68"/>
      <c r="J85" s="88"/>
      <c r="K85" s="89"/>
      <c r="L85" s="68"/>
      <c r="M85" s="88"/>
      <c r="N85" s="89"/>
      <c r="O85" s="68"/>
      <c r="P85" s="68"/>
      <c r="Q85" s="73"/>
    </row>
    <row r="86" spans="2:17" ht="13.5" thickTop="1" x14ac:dyDescent="0.2">
      <c r="B86" s="78"/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79"/>
    </row>
  </sheetData>
  <sheetProtection password="EF22" sheet="1" objects="1" scenarios="1"/>
  <mergeCells count="32">
    <mergeCell ref="B15:O15"/>
    <mergeCell ref="B16:O16"/>
    <mergeCell ref="J52:N52"/>
    <mergeCell ref="C38:I38"/>
    <mergeCell ref="D39:G39"/>
    <mergeCell ref="D40:G40"/>
    <mergeCell ref="D33:G33"/>
    <mergeCell ref="B51:Q51"/>
    <mergeCell ref="B50:Q50"/>
    <mergeCell ref="B49:Q49"/>
    <mergeCell ref="E26:H26"/>
    <mergeCell ref="E27:H27"/>
    <mergeCell ref="E28:H28"/>
    <mergeCell ref="C19:I19"/>
    <mergeCell ref="E29:H29"/>
    <mergeCell ref="E24:H24"/>
    <mergeCell ref="A1:K1"/>
    <mergeCell ref="C32:I32"/>
    <mergeCell ref="D34:G34"/>
    <mergeCell ref="D35:G35"/>
    <mergeCell ref="C43:I43"/>
    <mergeCell ref="A2:D2"/>
    <mergeCell ref="E2:K2"/>
    <mergeCell ref="A3:D3"/>
    <mergeCell ref="E4:J4"/>
    <mergeCell ref="E3:K3"/>
    <mergeCell ref="B17:O17"/>
    <mergeCell ref="A5:D5"/>
    <mergeCell ref="A7:D7"/>
    <mergeCell ref="E5:J5"/>
    <mergeCell ref="E7:G7"/>
    <mergeCell ref="A10:L10"/>
  </mergeCells>
  <phoneticPr fontId="0" type="noConversion"/>
  <dataValidations count="10">
    <dataValidation type="list" allowBlank="1" showInputMessage="1" showErrorMessage="1" sqref="E26:H26">
      <formula1>"Increase in accounts receivable,Decrease in accounts receivable"</formula1>
    </dataValidation>
    <dataValidation type="list" allowBlank="1" showInputMessage="1" showErrorMessage="1" sqref="E27:H27">
      <formula1>"Increase in inventories,Decrease in inventories"</formula1>
    </dataValidation>
    <dataValidation type="list" allowBlank="1" showInputMessage="1" showErrorMessage="1" sqref="E28:H28">
      <formula1>"Increase in accounts payable,Decrease in accounts payable"</formula1>
    </dataValidation>
    <dataValidation allowBlank="1" showInputMessage="1" showErrorMessage="1" prompt="Enter amounts to be deducted as negatives." sqref="K23 K40 K34"/>
    <dataValidation type="list" allowBlank="1" showInputMessage="1" showErrorMessage="1" sqref="D35:G35">
      <formula1>"Less cash paid for dividends,Less cash paid for purchase of equipment"</formula1>
    </dataValidation>
    <dataValidation type="list" allowBlank="1" showInputMessage="1" showErrorMessage="1" sqref="E24:H24">
      <formula1>"Gain on sale of investments,Loss on sale of investments"</formula1>
    </dataValidation>
    <dataValidation type="list" allowBlank="1" showInputMessage="1" showErrorMessage="1" sqref="E29:H29">
      <formula1>"Increase in accrued expenses payable,Decrease in accrued expenses payable"</formula1>
    </dataValidation>
    <dataValidation type="list" allowBlank="1" showInputMessage="1" showErrorMessage="1" sqref="D33:G33 D39:G39">
      <formula1>"Cash received from sale of common stock,Cash received from sale of investments"</formula1>
    </dataValidation>
    <dataValidation type="list" allowBlank="1" showInputMessage="1" showErrorMessage="1" sqref="D34:G34">
      <formula1>"Less cash paid for dividends,Less cash paid for purchase of land"</formula1>
    </dataValidation>
    <dataValidation type="list" allowBlank="1" showInputMessage="1" showErrorMessage="1" sqref="D40:G40">
      <formula1>"Less cash paid for dividends,Less cash paid for purchase of equipment,Less cash paid for purchase of land"</formula1>
    </dataValidation>
  </dataValidations>
  <pageMargins left="0.75" right="0.75" top="1" bottom="1" header="0.5" footer="0.5"/>
  <pageSetup scale="80" orientation="landscape" horizontalDpi="4294967293" r:id="rId1"/>
  <headerFooter alignWithMargins="0"/>
  <rowBreaks count="1" manualBreakCount="1">
    <brk id="14" max="2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F693"/>
  <sheetViews>
    <sheetView showGridLines="0" tabSelected="1" workbookViewId="0">
      <selection activeCell="E2" sqref="E2:K2"/>
    </sheetView>
  </sheetViews>
  <sheetFormatPr defaultRowHeight="12.75" x14ac:dyDescent="0.2"/>
  <cols>
    <col min="1" max="2" width="3.7109375" customWidth="1"/>
    <col min="3" max="4" width="3" customWidth="1"/>
    <col min="5" max="5" width="22" customWidth="1"/>
    <col min="6" max="6" width="8.5703125" bestFit="1" customWidth="1"/>
    <col min="7" max="7" width="3.7109375" customWidth="1"/>
    <col min="8" max="8" width="10.85546875" bestFit="1" customWidth="1"/>
    <col min="9" max="10" width="2.7109375" customWidth="1"/>
    <col min="11" max="11" width="9.7109375" customWidth="1"/>
    <col min="12" max="13" width="2.7109375" customWidth="1"/>
    <col min="14" max="14" width="9.7109375" customWidth="1"/>
    <col min="15" max="15" width="3.7109375" customWidth="1"/>
    <col min="16" max="16" width="10.7109375" customWidth="1"/>
    <col min="17" max="17" width="2.7109375" customWidth="1"/>
    <col min="18" max="18" width="9.7109375" customWidth="1"/>
    <col min="19" max="19" width="1.7109375" customWidth="1"/>
    <col min="20" max="20" width="9.7109375" customWidth="1"/>
    <col min="21" max="21" width="1.7109375" customWidth="1"/>
    <col min="22" max="22" width="9.7109375" customWidth="1"/>
    <col min="23" max="23" width="1.7109375" customWidth="1"/>
    <col min="24" max="24" width="9.7109375" customWidth="1"/>
    <col min="25" max="25" width="1.7109375" customWidth="1"/>
    <col min="26" max="26" width="9.7109375" customWidth="1"/>
    <col min="27" max="27" width="1.7109375" customWidth="1"/>
    <col min="29" max="29" width="5.7109375" customWidth="1"/>
    <col min="30" max="30" width="2.140625" hidden="1" customWidth="1"/>
    <col min="31" max="31" width="0" hidden="1" customWidth="1"/>
  </cols>
  <sheetData>
    <row r="1" spans="1:162" ht="19.5" x14ac:dyDescent="0.4">
      <c r="A1" s="95" t="s">
        <v>109</v>
      </c>
      <c r="B1" s="96"/>
      <c r="C1" s="96"/>
      <c r="D1" s="96"/>
      <c r="E1" s="96"/>
      <c r="F1" s="96"/>
      <c r="G1" s="96"/>
      <c r="H1" s="96"/>
      <c r="I1" s="96"/>
      <c r="J1" s="96"/>
      <c r="K1" s="97"/>
      <c r="L1" s="94"/>
      <c r="M1" s="11"/>
      <c r="N1" s="11"/>
      <c r="O1" s="11"/>
      <c r="P1" s="11"/>
      <c r="Q1" s="11"/>
      <c r="R1" s="28"/>
      <c r="S1" s="29"/>
      <c r="T1" s="30"/>
      <c r="U1" s="30"/>
      <c r="V1" s="30"/>
      <c r="W1" s="30"/>
      <c r="X1" s="30"/>
      <c r="Y1" s="30"/>
      <c r="Z1" s="30"/>
      <c r="AA1" s="30"/>
    </row>
    <row r="2" spans="1:162" ht="15" customHeight="1" x14ac:dyDescent="0.2">
      <c r="A2" s="118" t="s">
        <v>0</v>
      </c>
      <c r="B2" s="146"/>
      <c r="C2" s="147"/>
      <c r="D2" s="120"/>
      <c r="E2" s="154" t="s">
        <v>5</v>
      </c>
      <c r="F2" s="155"/>
      <c r="G2" s="155"/>
      <c r="H2" s="155"/>
      <c r="I2" s="155"/>
      <c r="J2" s="155"/>
      <c r="K2" s="155"/>
      <c r="L2" s="94"/>
      <c r="M2" s="11"/>
      <c r="N2" s="11"/>
      <c r="O2" s="11"/>
      <c r="P2" s="11"/>
      <c r="Q2" s="11"/>
      <c r="R2" s="28"/>
      <c r="S2" s="29"/>
      <c r="T2" s="30"/>
      <c r="U2" s="30"/>
      <c r="V2" s="30"/>
      <c r="W2" s="30"/>
      <c r="X2" s="30"/>
      <c r="Y2" s="30"/>
      <c r="Z2" s="30"/>
      <c r="AA2" s="30"/>
    </row>
    <row r="3" spans="1:162" ht="15" customHeight="1" x14ac:dyDescent="0.2">
      <c r="A3" s="118" t="s">
        <v>1</v>
      </c>
      <c r="B3" s="146"/>
      <c r="C3" s="147"/>
      <c r="D3" s="120"/>
      <c r="E3" s="156"/>
      <c r="F3" s="157"/>
      <c r="G3" s="157"/>
      <c r="H3" s="157"/>
      <c r="I3" s="157"/>
      <c r="J3" s="157"/>
      <c r="K3" s="157"/>
      <c r="L3" s="94"/>
      <c r="M3" s="31"/>
      <c r="N3" s="31"/>
      <c r="O3" s="31"/>
      <c r="P3" s="31"/>
      <c r="Q3" s="31"/>
      <c r="R3" s="28"/>
      <c r="S3" s="28"/>
      <c r="T3" s="27"/>
      <c r="U3" s="27"/>
      <c r="V3" s="27"/>
      <c r="W3" s="27"/>
      <c r="X3" s="27"/>
      <c r="Y3" s="27"/>
      <c r="Z3" s="27"/>
      <c r="AA3" s="27"/>
    </row>
    <row r="4" spans="1:162" ht="12.95" customHeight="1" x14ac:dyDescent="0.25">
      <c r="A4" s="14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31"/>
      <c r="N4" s="31"/>
      <c r="O4" s="31"/>
      <c r="P4" s="31"/>
      <c r="Q4" s="31"/>
      <c r="R4" s="28"/>
      <c r="S4" s="28"/>
      <c r="T4" s="27"/>
      <c r="U4" s="27"/>
      <c r="V4" s="27"/>
      <c r="W4" s="27"/>
      <c r="X4" s="27"/>
      <c r="Y4" s="27"/>
      <c r="Z4" s="27"/>
      <c r="AA4" s="27"/>
    </row>
    <row r="5" spans="1:162" ht="15" customHeight="1" x14ac:dyDescent="0.2">
      <c r="A5" s="159" t="s">
        <v>40</v>
      </c>
      <c r="B5" s="133"/>
      <c r="C5" s="133"/>
      <c r="D5" s="133"/>
      <c r="E5" s="158" t="str">
        <f>IF('Pr. 14(13)-1A'!E7=100200,"OFF","ON")</f>
        <v>ON</v>
      </c>
      <c r="F5" s="137"/>
      <c r="G5" s="137"/>
      <c r="H5" s="137"/>
      <c r="I5" s="137"/>
      <c r="J5" s="27"/>
      <c r="K5" s="27"/>
      <c r="L5" s="27"/>
      <c r="M5" s="31"/>
      <c r="N5" s="31"/>
      <c r="O5" s="31"/>
      <c r="P5" s="31"/>
      <c r="Q5" s="31"/>
      <c r="R5" s="28"/>
      <c r="S5" s="28"/>
      <c r="T5" s="27"/>
      <c r="U5" s="27"/>
      <c r="V5" s="27"/>
      <c r="W5" s="27"/>
      <c r="X5" s="27"/>
      <c r="Y5" s="27"/>
      <c r="Z5" s="27"/>
      <c r="AA5" s="27"/>
    </row>
    <row r="6" spans="1:162" ht="12.95" customHeight="1" x14ac:dyDescent="0.2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31"/>
      <c r="N6" s="31"/>
      <c r="O6" s="31"/>
      <c r="P6" s="31"/>
      <c r="Q6" s="31"/>
      <c r="R6" s="28"/>
      <c r="S6" s="28"/>
      <c r="T6" s="27"/>
      <c r="U6" s="27"/>
      <c r="V6" s="27"/>
      <c r="W6" s="27"/>
      <c r="X6" s="27"/>
      <c r="Y6" s="27"/>
      <c r="Z6" s="27"/>
      <c r="AA6" s="27"/>
    </row>
    <row r="7" spans="1:162" ht="15" customHeight="1" x14ac:dyDescent="0.2">
      <c r="A7" s="162"/>
      <c r="B7" s="163"/>
      <c r="C7" s="163"/>
      <c r="D7" s="163"/>
      <c r="E7" s="136"/>
      <c r="F7" s="137"/>
      <c r="G7" s="137"/>
      <c r="H7" s="27"/>
      <c r="I7" s="27"/>
      <c r="J7" s="27"/>
      <c r="K7" s="27"/>
      <c r="L7" s="27"/>
      <c r="M7" s="31"/>
      <c r="N7" s="31"/>
      <c r="O7" s="31"/>
      <c r="P7" s="31"/>
      <c r="Q7" s="31"/>
      <c r="R7" s="28"/>
      <c r="S7" s="28"/>
      <c r="T7" s="27"/>
      <c r="U7" s="27"/>
      <c r="V7" s="27"/>
      <c r="W7" s="27"/>
      <c r="X7" s="27"/>
      <c r="Y7" s="27"/>
      <c r="Z7" s="27"/>
      <c r="AA7" s="27"/>
    </row>
    <row r="8" spans="1:162" ht="15" customHeight="1" x14ac:dyDescent="0.2">
      <c r="A8" s="92" t="s">
        <v>103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28"/>
      <c r="S8" s="28"/>
      <c r="T8" s="27"/>
      <c r="U8" s="27"/>
      <c r="V8" s="27"/>
      <c r="W8" s="27"/>
      <c r="X8" s="27"/>
      <c r="Y8" s="27"/>
      <c r="Z8" s="27"/>
      <c r="AA8" s="27"/>
    </row>
    <row r="9" spans="1:162" ht="15" customHeight="1" x14ac:dyDescent="0.2">
      <c r="A9" s="33" t="s">
        <v>3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28"/>
      <c r="S9" s="28"/>
      <c r="T9" s="27"/>
      <c r="U9" s="27"/>
      <c r="V9" s="27"/>
      <c r="W9" s="27"/>
      <c r="X9" s="27"/>
      <c r="Y9" s="27"/>
      <c r="Z9" s="27"/>
      <c r="AA9" s="27"/>
    </row>
    <row r="10" spans="1:162" x14ac:dyDescent="0.2">
      <c r="A10" s="164" t="s">
        <v>4</v>
      </c>
      <c r="B10" s="165"/>
      <c r="C10" s="165"/>
      <c r="D10" s="165"/>
      <c r="E10" s="165"/>
      <c r="F10" s="165"/>
      <c r="G10" s="165"/>
      <c r="H10" s="165"/>
      <c r="I10" s="165"/>
      <c r="J10" s="137"/>
      <c r="K10" s="137"/>
      <c r="L10" s="137"/>
      <c r="M10" s="60"/>
      <c r="N10" s="60"/>
      <c r="O10" s="60"/>
      <c r="P10" s="60"/>
      <c r="Q10" s="60"/>
      <c r="R10" s="28"/>
      <c r="S10" s="28"/>
      <c r="T10" s="27"/>
      <c r="U10" s="27"/>
      <c r="V10" s="27"/>
      <c r="W10" s="27"/>
      <c r="X10" s="27"/>
      <c r="Y10" s="27"/>
      <c r="Z10" s="27"/>
      <c r="AA10" s="27"/>
    </row>
    <row r="11" spans="1:162" x14ac:dyDescent="0.2">
      <c r="A11" s="160" t="s">
        <v>100</v>
      </c>
      <c r="B11" s="161"/>
      <c r="C11" s="161"/>
      <c r="D11" s="161"/>
      <c r="E11" s="161"/>
      <c r="F11" s="161"/>
      <c r="G11" s="161"/>
      <c r="H11" s="161"/>
      <c r="I11" s="161"/>
      <c r="J11" s="137"/>
      <c r="K11" s="137"/>
      <c r="L11" s="137"/>
      <c r="M11" s="99"/>
      <c r="N11" s="99"/>
      <c r="O11" s="99"/>
      <c r="P11" s="99"/>
      <c r="Q11" s="99"/>
      <c r="R11" s="28"/>
      <c r="S11" s="28"/>
      <c r="T11" s="27"/>
      <c r="U11" s="27"/>
      <c r="V11" s="27"/>
      <c r="W11" s="27"/>
      <c r="X11" s="27"/>
      <c r="Y11" s="27"/>
      <c r="Z11" s="27"/>
      <c r="AA11" s="27"/>
    </row>
    <row r="12" spans="1:162" x14ac:dyDescent="0.2">
      <c r="A12" s="35" t="s">
        <v>99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31"/>
      <c r="N12" s="31"/>
      <c r="O12" s="31"/>
      <c r="P12" s="31"/>
      <c r="Q12" s="31"/>
      <c r="R12" s="28"/>
      <c r="S12" s="28"/>
      <c r="T12" s="27"/>
      <c r="U12" s="27"/>
      <c r="V12" s="27"/>
      <c r="W12" s="27"/>
      <c r="X12" s="27"/>
      <c r="Y12" s="27"/>
      <c r="Z12" s="27"/>
      <c r="AA12" s="27"/>
    </row>
    <row r="13" spans="1:162" x14ac:dyDescent="0.2">
      <c r="A13" s="36"/>
      <c r="B13" s="36"/>
      <c r="C13" s="36"/>
      <c r="D13" s="36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7"/>
      <c r="U13" s="27"/>
      <c r="V13" s="27"/>
      <c r="W13" s="27"/>
      <c r="X13" s="27"/>
      <c r="Y13" s="27"/>
      <c r="Z13" s="27"/>
      <c r="AA13" s="27"/>
    </row>
    <row r="14" spans="1:162" x14ac:dyDescent="0.2">
      <c r="A14" s="37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28"/>
      <c r="S14" s="28"/>
      <c r="T14" s="28"/>
      <c r="U14" s="28"/>
      <c r="V14" s="28"/>
      <c r="W14" s="28"/>
      <c r="X14" s="28"/>
      <c r="Y14" s="28"/>
      <c r="Z14" s="37"/>
      <c r="AA14" s="37"/>
      <c r="AB14" s="1"/>
      <c r="AC14" s="1"/>
      <c r="AD14" s="3" t="s">
        <v>27</v>
      </c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</row>
    <row r="15" spans="1:162" ht="18" customHeight="1" x14ac:dyDescent="0.2">
      <c r="A15" s="59"/>
      <c r="B15" s="140" t="s">
        <v>106</v>
      </c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2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37"/>
      <c r="AA15" s="37"/>
      <c r="AB15" s="1"/>
      <c r="AC15" s="1"/>
      <c r="AD15" s="3" t="s">
        <v>28</v>
      </c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</row>
    <row r="16" spans="1:162" x14ac:dyDescent="0.2">
      <c r="A16" s="37"/>
      <c r="B16" s="143" t="s">
        <v>42</v>
      </c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5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37"/>
      <c r="AA16" s="37"/>
      <c r="AB16" s="1"/>
      <c r="AC16" s="1"/>
      <c r="AD16" s="3" t="s">
        <v>18</v>
      </c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</row>
    <row r="17" spans="1:162" x14ac:dyDescent="0.2">
      <c r="A17" s="37"/>
      <c r="B17" s="127" t="s">
        <v>104</v>
      </c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9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37"/>
      <c r="AA17" s="37"/>
      <c r="AB17" s="1"/>
      <c r="AC17" s="1"/>
      <c r="AD17" s="3" t="s">
        <v>22</v>
      </c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</row>
    <row r="18" spans="1:162" x14ac:dyDescent="0.2">
      <c r="A18" s="37"/>
      <c r="B18" s="40"/>
      <c r="C18" s="43"/>
      <c r="D18" s="53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42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37"/>
      <c r="AA18" s="37"/>
      <c r="AB18" s="1"/>
      <c r="AC18" s="1"/>
      <c r="AD18" s="3" t="s">
        <v>21</v>
      </c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</row>
    <row r="19" spans="1:162" ht="15" customHeight="1" x14ac:dyDescent="0.2">
      <c r="A19" s="37"/>
      <c r="B19" s="44"/>
      <c r="C19" s="98" t="s">
        <v>33</v>
      </c>
      <c r="D19" s="98"/>
      <c r="E19" s="137"/>
      <c r="F19" s="137"/>
      <c r="G19" s="137"/>
      <c r="H19" s="137"/>
      <c r="I19" s="137"/>
      <c r="J19" s="45"/>
      <c r="K19" s="6"/>
      <c r="L19" s="45"/>
      <c r="M19" s="45"/>
      <c r="N19" s="6"/>
      <c r="O19" s="5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37"/>
      <c r="AA19" s="37"/>
      <c r="AB19" s="1"/>
      <c r="AC19" s="1"/>
      <c r="AD19" s="3" t="s">
        <v>25</v>
      </c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</row>
    <row r="20" spans="1:162" ht="15" customHeight="1" x14ac:dyDescent="0.2">
      <c r="A20" s="37"/>
      <c r="B20" s="44"/>
      <c r="C20" s="45"/>
      <c r="D20" s="45" t="s">
        <v>23</v>
      </c>
      <c r="E20" s="45"/>
      <c r="F20" s="45"/>
      <c r="G20" s="45"/>
      <c r="H20" s="45"/>
      <c r="I20" s="45"/>
      <c r="J20" s="45"/>
      <c r="K20" s="46">
        <v>199540</v>
      </c>
      <c r="L20" s="6"/>
      <c r="M20" s="45"/>
      <c r="N20" s="6"/>
      <c r="O20" s="5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37"/>
      <c r="AA20" s="37"/>
      <c r="AB20" s="1"/>
      <c r="AC20" s="1"/>
      <c r="AD20" s="3" t="s">
        <v>20</v>
      </c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</row>
    <row r="21" spans="1:162" ht="12.95" customHeight="1" x14ac:dyDescent="0.2">
      <c r="A21" s="37"/>
      <c r="B21" s="44"/>
      <c r="C21" s="45"/>
      <c r="D21" s="45" t="s">
        <v>34</v>
      </c>
      <c r="E21" s="45"/>
      <c r="F21" s="45"/>
      <c r="G21" s="45"/>
      <c r="H21" s="45"/>
      <c r="I21" s="45"/>
      <c r="J21" s="45"/>
      <c r="K21" s="6"/>
      <c r="L21" s="6"/>
      <c r="M21" s="45"/>
      <c r="N21" s="6"/>
      <c r="O21" s="57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37"/>
      <c r="AA21" s="37"/>
      <c r="AB21" s="1"/>
      <c r="AC21" s="1"/>
      <c r="AD21" s="3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</row>
    <row r="22" spans="1:162" ht="12.95" customHeight="1" x14ac:dyDescent="0.2">
      <c r="A22" s="37"/>
      <c r="B22" s="44"/>
      <c r="C22" s="45"/>
      <c r="D22" s="56" t="s">
        <v>35</v>
      </c>
      <c r="E22" s="56"/>
      <c r="F22" s="56"/>
      <c r="G22" s="56"/>
      <c r="H22" s="56"/>
      <c r="I22" s="7"/>
      <c r="J22" s="7"/>
      <c r="K22" s="6"/>
      <c r="L22" s="45"/>
      <c r="M22" s="45"/>
      <c r="N22" s="6"/>
      <c r="O22" s="47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37"/>
      <c r="AA22" s="37"/>
      <c r="AB22" s="1"/>
      <c r="AC22" s="1"/>
      <c r="AD22" s="3" t="s">
        <v>30</v>
      </c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</row>
    <row r="23" spans="1:162" ht="15" customHeight="1" x14ac:dyDescent="0.2">
      <c r="A23" s="37"/>
      <c r="B23" s="44"/>
      <c r="C23" s="45"/>
      <c r="D23" s="54" t="s">
        <v>36</v>
      </c>
      <c r="E23" s="45"/>
      <c r="F23" s="45"/>
      <c r="G23" s="45"/>
      <c r="H23" s="45"/>
      <c r="I23" s="45"/>
      <c r="J23" s="45"/>
      <c r="K23" s="48">
        <v>18400</v>
      </c>
      <c r="L23" s="25"/>
      <c r="M23" s="45"/>
      <c r="N23" s="6"/>
      <c r="O23" s="47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37"/>
      <c r="AA23" s="37"/>
      <c r="AB23" s="1"/>
      <c r="AC23" s="1"/>
      <c r="AD23" s="3" t="s">
        <v>17</v>
      </c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</row>
    <row r="24" spans="1:162" ht="15" customHeight="1" x14ac:dyDescent="0.2">
      <c r="A24" s="37"/>
      <c r="B24" s="44"/>
      <c r="C24" s="45"/>
      <c r="D24" s="54" t="s">
        <v>37</v>
      </c>
      <c r="E24" s="148" t="s">
        <v>54</v>
      </c>
      <c r="F24" s="149"/>
      <c r="G24" s="149"/>
      <c r="H24" s="150"/>
      <c r="I24" s="45"/>
      <c r="J24" s="45"/>
      <c r="K24" s="48">
        <v>-40000</v>
      </c>
      <c r="L24" s="25"/>
      <c r="M24" s="45"/>
      <c r="N24" s="6"/>
      <c r="O24" s="47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37"/>
      <c r="AA24" s="37"/>
      <c r="AB24" s="1"/>
      <c r="AC24" s="1"/>
      <c r="AD24" s="3" t="s">
        <v>24</v>
      </c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</row>
    <row r="25" spans="1:162" ht="15" customHeight="1" x14ac:dyDescent="0.2">
      <c r="A25" s="37"/>
      <c r="B25" s="44"/>
      <c r="C25" s="45"/>
      <c r="D25" s="54" t="s">
        <v>38</v>
      </c>
      <c r="E25" s="45"/>
      <c r="F25" s="45"/>
      <c r="G25" s="45"/>
      <c r="H25" s="45"/>
      <c r="I25" s="45"/>
      <c r="J25" s="45"/>
      <c r="K25" s="6"/>
      <c r="L25" s="45"/>
      <c r="M25" s="45"/>
      <c r="N25" s="6"/>
      <c r="O25" s="47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37"/>
      <c r="AA25" s="37"/>
      <c r="AB25" s="1"/>
      <c r="AC25" s="1"/>
      <c r="AD25" s="3" t="s">
        <v>26</v>
      </c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</row>
    <row r="26" spans="1:162" ht="15" customHeight="1" x14ac:dyDescent="0.2">
      <c r="A26" s="37"/>
      <c r="B26" s="44"/>
      <c r="C26" s="45"/>
      <c r="D26" s="45"/>
      <c r="E26" s="151" t="s">
        <v>43</v>
      </c>
      <c r="F26" s="152"/>
      <c r="G26" s="152"/>
      <c r="H26" s="153"/>
      <c r="I26" s="45"/>
      <c r="J26" s="58"/>
      <c r="K26" s="48">
        <v>-18880</v>
      </c>
      <c r="L26" s="25"/>
      <c r="M26" s="45"/>
      <c r="N26" s="6"/>
      <c r="O26" s="47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37"/>
      <c r="AA26" s="37"/>
      <c r="AB26" s="1"/>
      <c r="AC26" s="1"/>
      <c r="AD26" s="3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</row>
    <row r="27" spans="1:162" ht="15" customHeight="1" x14ac:dyDescent="0.2">
      <c r="A27" s="37"/>
      <c r="B27" s="44"/>
      <c r="C27" s="45"/>
      <c r="D27" s="45"/>
      <c r="E27" s="151" t="s">
        <v>44</v>
      </c>
      <c r="F27" s="152"/>
      <c r="G27" s="152"/>
      <c r="H27" s="153"/>
      <c r="I27" s="45"/>
      <c r="J27" s="58"/>
      <c r="K27" s="48">
        <v>-24640</v>
      </c>
      <c r="L27" s="25"/>
      <c r="M27" s="45"/>
      <c r="N27" s="6"/>
      <c r="O27" s="47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37"/>
      <c r="AA27" s="37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</row>
    <row r="28" spans="1:162" ht="15" customHeight="1" x14ac:dyDescent="0.2">
      <c r="A28" s="37"/>
      <c r="B28" s="44"/>
      <c r="C28" s="45"/>
      <c r="D28" s="45"/>
      <c r="E28" s="151" t="s">
        <v>45</v>
      </c>
      <c r="F28" s="152"/>
      <c r="G28" s="152"/>
      <c r="H28" s="153"/>
      <c r="I28" s="45"/>
      <c r="J28" s="58"/>
      <c r="K28" s="63">
        <v>19520</v>
      </c>
      <c r="L28" s="25"/>
      <c r="M28" s="45"/>
      <c r="N28" s="6"/>
      <c r="O28" s="47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37"/>
      <c r="AA28" s="37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</row>
    <row r="29" spans="1:162" ht="15" customHeight="1" x14ac:dyDescent="0.2">
      <c r="A29" s="37"/>
      <c r="B29" s="44"/>
      <c r="C29" s="45"/>
      <c r="D29" s="45"/>
      <c r="E29" s="151" t="s">
        <v>55</v>
      </c>
      <c r="F29" s="152"/>
      <c r="G29" s="152"/>
      <c r="H29" s="153"/>
      <c r="I29" s="45"/>
      <c r="J29" s="58"/>
      <c r="K29" s="49">
        <v>-10400</v>
      </c>
      <c r="L29" s="25"/>
      <c r="M29" s="45"/>
      <c r="N29" s="6"/>
      <c r="O29" s="47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37"/>
      <c r="AA29" s="37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</row>
    <row r="30" spans="1:162" ht="15" customHeight="1" x14ac:dyDescent="0.2">
      <c r="A30" s="37"/>
      <c r="B30" s="44"/>
      <c r="C30" s="45"/>
      <c r="D30" s="45" t="s">
        <v>39</v>
      </c>
      <c r="E30" s="45"/>
      <c r="F30" s="45"/>
      <c r="G30" s="45"/>
      <c r="H30" s="45"/>
      <c r="I30" s="45"/>
      <c r="J30" s="45"/>
      <c r="K30" s="6"/>
      <c r="L30" s="45"/>
      <c r="M30" s="45"/>
      <c r="N30" s="46">
        <f>SUM(K20:K29)</f>
        <v>143540</v>
      </c>
      <c r="O30" s="24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37"/>
      <c r="AA30" s="37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</row>
    <row r="31" spans="1:162" ht="12" customHeight="1" x14ac:dyDescent="0.2">
      <c r="A31" s="37"/>
      <c r="B31" s="44"/>
      <c r="C31" s="45"/>
      <c r="D31" s="45"/>
      <c r="E31" s="45"/>
      <c r="F31" s="45"/>
      <c r="G31" s="45"/>
      <c r="H31" s="45"/>
      <c r="I31" s="45"/>
      <c r="J31" s="45"/>
      <c r="K31" s="6"/>
      <c r="L31" s="45"/>
      <c r="M31" s="45"/>
      <c r="N31" s="6"/>
      <c r="O31" s="57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37"/>
      <c r="AA31" s="37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</row>
    <row r="32" spans="1:162" ht="15" customHeight="1" x14ac:dyDescent="0.2">
      <c r="A32" s="37"/>
      <c r="B32" s="44"/>
      <c r="C32" s="98" t="s">
        <v>46</v>
      </c>
      <c r="D32" s="98"/>
      <c r="E32" s="137"/>
      <c r="F32" s="137"/>
      <c r="G32" s="137"/>
      <c r="H32" s="137"/>
      <c r="I32" s="137"/>
      <c r="J32" s="45"/>
      <c r="K32" s="6"/>
      <c r="L32" s="45"/>
      <c r="M32" s="45"/>
      <c r="N32" s="6"/>
      <c r="O32" s="57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37"/>
      <c r="AA32" s="37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</row>
    <row r="33" spans="1:162" ht="15" customHeight="1" x14ac:dyDescent="0.2">
      <c r="A33" s="37"/>
      <c r="B33" s="44"/>
      <c r="C33" s="45"/>
      <c r="D33" s="166" t="s">
        <v>56</v>
      </c>
      <c r="E33" s="167"/>
      <c r="F33" s="167"/>
      <c r="G33" s="168"/>
      <c r="H33" s="45"/>
      <c r="I33" s="45"/>
      <c r="J33" s="45"/>
      <c r="K33" s="46">
        <v>280000</v>
      </c>
      <c r="L33" s="45"/>
      <c r="M33" s="45"/>
      <c r="N33" s="6"/>
      <c r="O33" s="57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37"/>
      <c r="AA33" s="37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</row>
    <row r="34" spans="1:162" ht="15" customHeight="1" x14ac:dyDescent="0.2">
      <c r="A34" s="37"/>
      <c r="B34" s="44"/>
      <c r="C34" s="45"/>
      <c r="D34" s="166" t="s">
        <v>57</v>
      </c>
      <c r="E34" s="167"/>
      <c r="F34" s="167"/>
      <c r="G34" s="168"/>
      <c r="H34" s="45"/>
      <c r="I34" s="45"/>
      <c r="J34" s="45"/>
      <c r="K34" s="48">
        <v>-328000</v>
      </c>
      <c r="L34" s="45"/>
      <c r="M34" s="45"/>
      <c r="N34" s="6"/>
      <c r="O34" s="57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37"/>
      <c r="AA34" s="37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</row>
    <row r="35" spans="1:162" ht="15" customHeight="1" x14ac:dyDescent="0.2">
      <c r="A35" s="37"/>
      <c r="B35" s="44"/>
      <c r="C35" s="45"/>
      <c r="D35" s="166" t="s">
        <v>47</v>
      </c>
      <c r="E35" s="167"/>
      <c r="F35" s="167"/>
      <c r="G35" s="168"/>
      <c r="H35" s="45"/>
      <c r="I35" s="45"/>
      <c r="J35" s="45"/>
      <c r="K35" s="49">
        <v>-152000</v>
      </c>
      <c r="L35" s="45"/>
      <c r="M35" s="45"/>
      <c r="N35" s="6"/>
      <c r="O35" s="57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37"/>
      <c r="AA35" s="37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</row>
    <row r="36" spans="1:162" ht="15" customHeight="1" x14ac:dyDescent="0.2">
      <c r="A36" s="37"/>
      <c r="B36" s="44"/>
      <c r="C36" s="45"/>
      <c r="D36" s="45" t="s">
        <v>101</v>
      </c>
      <c r="E36" s="45"/>
      <c r="F36" s="45"/>
      <c r="G36" s="45"/>
      <c r="H36" s="45"/>
      <c r="I36" s="45"/>
      <c r="J36" s="45"/>
      <c r="K36" s="6"/>
      <c r="L36" s="45"/>
      <c r="M36" s="45"/>
      <c r="N36" s="48">
        <f>K33+K34+K35</f>
        <v>-200000</v>
      </c>
      <c r="O36" s="57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37"/>
      <c r="AA36" s="37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</row>
    <row r="37" spans="1:162" ht="12" customHeight="1" x14ac:dyDescent="0.2">
      <c r="A37" s="37"/>
      <c r="B37" s="44"/>
      <c r="C37" s="45"/>
      <c r="D37" s="45"/>
      <c r="E37" s="45"/>
      <c r="F37" s="45"/>
      <c r="G37" s="45"/>
      <c r="H37" s="45"/>
      <c r="I37" s="45"/>
      <c r="J37" s="45"/>
      <c r="K37" s="6"/>
      <c r="L37" s="45"/>
      <c r="M37" s="45"/>
      <c r="N37" s="6"/>
      <c r="O37" s="57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37"/>
      <c r="AA37" s="37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</row>
    <row r="38" spans="1:162" ht="15" customHeight="1" x14ac:dyDescent="0.2">
      <c r="A38" s="37"/>
      <c r="B38" s="44"/>
      <c r="C38" s="98" t="s">
        <v>48</v>
      </c>
      <c r="D38" s="98"/>
      <c r="E38" s="137"/>
      <c r="F38" s="137"/>
      <c r="G38" s="137"/>
      <c r="H38" s="137"/>
      <c r="I38" s="137"/>
      <c r="J38" s="45"/>
      <c r="K38" s="6"/>
      <c r="L38" s="45"/>
      <c r="M38" s="45"/>
      <c r="N38" s="6"/>
      <c r="O38" s="57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37"/>
      <c r="AA38" s="37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</row>
    <row r="39" spans="1:162" ht="15" customHeight="1" x14ac:dyDescent="0.2">
      <c r="A39" s="37"/>
      <c r="B39" s="44"/>
      <c r="C39" s="45"/>
      <c r="D39" s="166" t="s">
        <v>52</v>
      </c>
      <c r="E39" s="167"/>
      <c r="F39" s="167"/>
      <c r="G39" s="168"/>
      <c r="H39" s="45"/>
      <c r="I39" s="45"/>
      <c r="J39" s="45"/>
      <c r="K39" s="46">
        <v>187500</v>
      </c>
      <c r="L39" s="45"/>
      <c r="M39" s="45"/>
      <c r="N39" s="6"/>
      <c r="O39" s="57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37"/>
      <c r="AA39" s="37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</row>
    <row r="40" spans="1:162" ht="15" customHeight="1" x14ac:dyDescent="0.2">
      <c r="A40" s="37"/>
      <c r="B40" s="44"/>
      <c r="C40" s="45"/>
      <c r="D40" s="166" t="s">
        <v>53</v>
      </c>
      <c r="E40" s="167"/>
      <c r="F40" s="167"/>
      <c r="G40" s="168"/>
      <c r="H40" s="45"/>
      <c r="I40" s="45"/>
      <c r="J40" s="45"/>
      <c r="K40" s="48">
        <v>-91200</v>
      </c>
      <c r="L40" s="45"/>
      <c r="M40" s="45"/>
      <c r="N40" s="6"/>
      <c r="O40" s="57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37"/>
      <c r="AA40" s="37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</row>
    <row r="41" spans="1:162" ht="15" customHeight="1" x14ac:dyDescent="0.2">
      <c r="A41" s="37"/>
      <c r="B41" s="44"/>
      <c r="C41" s="45"/>
      <c r="D41" s="45" t="s">
        <v>107</v>
      </c>
      <c r="E41" s="45"/>
      <c r="F41" s="45"/>
      <c r="G41" s="45"/>
      <c r="H41" s="45"/>
      <c r="I41" s="45"/>
      <c r="J41" s="45"/>
      <c r="K41" s="6"/>
      <c r="L41" s="45"/>
      <c r="M41" s="45"/>
      <c r="N41" s="49">
        <f>K39+K40</f>
        <v>96300</v>
      </c>
      <c r="O41" s="57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37"/>
      <c r="AA41" s="37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</row>
    <row r="42" spans="1:162" ht="12" customHeight="1" x14ac:dyDescent="0.2">
      <c r="A42" s="37"/>
      <c r="B42" s="44"/>
      <c r="C42" s="45"/>
      <c r="D42" s="45"/>
      <c r="E42" s="45"/>
      <c r="F42" s="45"/>
      <c r="G42" s="45"/>
      <c r="H42" s="45"/>
      <c r="I42" s="45"/>
      <c r="J42" s="45"/>
      <c r="K42" s="6"/>
      <c r="L42" s="45"/>
      <c r="M42" s="45"/>
      <c r="N42" s="6"/>
      <c r="O42" s="57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37"/>
      <c r="AA42" s="37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</row>
    <row r="43" spans="1:162" ht="15" customHeight="1" x14ac:dyDescent="0.2">
      <c r="A43" s="37"/>
      <c r="B43" s="44"/>
      <c r="C43" s="98" t="s">
        <v>49</v>
      </c>
      <c r="D43" s="98"/>
      <c r="E43" s="99"/>
      <c r="F43" s="99"/>
      <c r="G43" s="99"/>
      <c r="H43" s="99"/>
      <c r="I43" s="99"/>
      <c r="J43" s="45"/>
      <c r="K43" s="6"/>
      <c r="L43" s="45"/>
      <c r="M43" s="45"/>
      <c r="N43" s="46">
        <f>SUM(N30:N41)</f>
        <v>39840</v>
      </c>
      <c r="O43" s="57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37"/>
      <c r="AA43" s="37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</row>
    <row r="44" spans="1:162" ht="15" customHeight="1" x14ac:dyDescent="0.2">
      <c r="A44" s="37"/>
      <c r="B44" s="44"/>
      <c r="C44" s="45" t="s">
        <v>50</v>
      </c>
      <c r="D44" s="45"/>
      <c r="E44" s="45"/>
      <c r="F44" s="45"/>
      <c r="G44" s="45"/>
      <c r="H44" s="45"/>
      <c r="I44" s="45"/>
      <c r="J44" s="45"/>
      <c r="K44" s="6"/>
      <c r="L44" s="45"/>
      <c r="M44" s="45"/>
      <c r="N44" s="49">
        <v>585920</v>
      </c>
      <c r="O44" s="57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37"/>
      <c r="AA44" s="37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</row>
    <row r="45" spans="1:162" ht="15" customHeight="1" thickBot="1" x14ac:dyDescent="0.25">
      <c r="A45" s="37"/>
      <c r="B45" s="44"/>
      <c r="C45" s="45" t="s">
        <v>51</v>
      </c>
      <c r="D45" s="45"/>
      <c r="E45" s="45"/>
      <c r="F45" s="45"/>
      <c r="G45" s="45"/>
      <c r="H45" s="45"/>
      <c r="I45" s="45"/>
      <c r="J45" s="45"/>
      <c r="K45" s="6"/>
      <c r="L45" s="45"/>
      <c r="M45" s="45"/>
      <c r="N45" s="61">
        <f>N43+N44</f>
        <v>625760</v>
      </c>
      <c r="O45" s="57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37"/>
      <c r="AA45" s="37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</row>
    <row r="46" spans="1:162" ht="14.1" customHeight="1" thickTop="1" x14ac:dyDescent="0.2">
      <c r="A46" s="37"/>
      <c r="B46" s="50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2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37"/>
      <c r="AA46" s="37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</row>
    <row r="47" spans="1:162" x14ac:dyDescent="0.2">
      <c r="A47" s="37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64"/>
      <c r="R47" s="28"/>
      <c r="S47" s="28"/>
      <c r="T47" s="28"/>
      <c r="U47" s="28"/>
      <c r="V47" s="28"/>
      <c r="W47" s="28"/>
      <c r="X47" s="28"/>
      <c r="Y47" s="28"/>
      <c r="Z47" s="37"/>
      <c r="AA47" s="37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</row>
    <row r="48" spans="1:162" x14ac:dyDescent="0.2">
      <c r="A48" s="1"/>
      <c r="B48" s="70" t="s">
        <v>84</v>
      </c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</row>
    <row r="49" spans="1:162" ht="18" customHeight="1" x14ac:dyDescent="0.2">
      <c r="A49" s="1"/>
      <c r="B49" s="103" t="s">
        <v>106</v>
      </c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5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</row>
    <row r="50" spans="1:162" x14ac:dyDescent="0.2">
      <c r="A50" s="1"/>
      <c r="B50" s="115" t="s">
        <v>85</v>
      </c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7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</row>
    <row r="51" spans="1:162" x14ac:dyDescent="0.2">
      <c r="A51" s="1"/>
      <c r="B51" s="113" t="s">
        <v>104</v>
      </c>
      <c r="C51" s="112"/>
      <c r="D51" s="112"/>
      <c r="E51" s="112"/>
      <c r="F51" s="112"/>
      <c r="G51" s="112"/>
      <c r="H51" s="112"/>
      <c r="I51" s="112"/>
      <c r="J51" s="112"/>
      <c r="K51" s="112"/>
      <c r="L51" s="112"/>
      <c r="M51" s="112"/>
      <c r="N51" s="112"/>
      <c r="O51" s="112"/>
      <c r="P51" s="112"/>
      <c r="Q51" s="114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</row>
    <row r="52" spans="1:162" x14ac:dyDescent="0.2">
      <c r="A52" s="1"/>
      <c r="B52" s="71"/>
      <c r="C52" s="68"/>
      <c r="D52" s="68"/>
      <c r="E52" s="68"/>
      <c r="F52" s="68"/>
      <c r="G52" s="68"/>
      <c r="H52" s="72" t="s">
        <v>80</v>
      </c>
      <c r="I52" s="68"/>
      <c r="J52" s="112" t="s">
        <v>83</v>
      </c>
      <c r="K52" s="112"/>
      <c r="L52" s="112"/>
      <c r="M52" s="112"/>
      <c r="N52" s="112"/>
      <c r="O52" s="68"/>
      <c r="P52" s="72" t="s">
        <v>80</v>
      </c>
      <c r="Q52" s="7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</row>
    <row r="53" spans="1:162" x14ac:dyDescent="0.2">
      <c r="A53" s="1"/>
      <c r="B53" s="71"/>
      <c r="C53" s="68"/>
      <c r="D53" s="68"/>
      <c r="E53" s="68"/>
      <c r="F53" s="68"/>
      <c r="G53" s="68"/>
      <c r="H53" s="74" t="s">
        <v>108</v>
      </c>
      <c r="I53" s="68"/>
      <c r="J53" s="68"/>
      <c r="K53" s="72" t="s">
        <v>81</v>
      </c>
      <c r="L53" s="68"/>
      <c r="M53" s="68"/>
      <c r="N53" s="72" t="s">
        <v>82</v>
      </c>
      <c r="O53" s="68"/>
      <c r="P53" s="74" t="s">
        <v>105</v>
      </c>
      <c r="Q53" s="7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</row>
    <row r="54" spans="1:162" ht="15" customHeight="1" x14ac:dyDescent="0.2">
      <c r="A54" s="1"/>
      <c r="B54" s="71"/>
      <c r="C54" s="75" t="s">
        <v>2</v>
      </c>
      <c r="D54" s="75"/>
      <c r="E54" s="68"/>
      <c r="F54" s="68"/>
      <c r="G54" s="68"/>
      <c r="H54" s="76">
        <v>585920</v>
      </c>
      <c r="I54" s="68"/>
      <c r="J54" s="84" t="s">
        <v>86</v>
      </c>
      <c r="K54" s="80">
        <v>39840</v>
      </c>
      <c r="L54" s="68"/>
      <c r="M54" s="84"/>
      <c r="N54" s="80"/>
      <c r="O54" s="68"/>
      <c r="P54" s="76">
        <v>625760</v>
      </c>
      <c r="Q54" s="7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</row>
    <row r="55" spans="1:162" ht="15" customHeight="1" x14ac:dyDescent="0.2">
      <c r="A55" s="1"/>
      <c r="B55" s="71"/>
      <c r="C55" s="75" t="s">
        <v>58</v>
      </c>
      <c r="D55" s="75"/>
      <c r="E55" s="68"/>
      <c r="F55" s="68"/>
      <c r="G55" s="68"/>
      <c r="H55" s="76">
        <v>208960</v>
      </c>
      <c r="I55" s="68"/>
      <c r="J55" s="84" t="s">
        <v>87</v>
      </c>
      <c r="K55" s="80">
        <v>18880</v>
      </c>
      <c r="L55" s="68"/>
      <c r="M55" s="84"/>
      <c r="N55" s="80"/>
      <c r="O55" s="68"/>
      <c r="P55" s="76">
        <v>227840</v>
      </c>
      <c r="Q55" s="7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</row>
    <row r="56" spans="1:162" ht="15" customHeight="1" x14ac:dyDescent="0.2">
      <c r="A56" s="1"/>
      <c r="B56" s="71"/>
      <c r="C56" s="75" t="s">
        <v>59</v>
      </c>
      <c r="D56" s="75"/>
      <c r="E56" s="68"/>
      <c r="F56" s="68"/>
      <c r="G56" s="68"/>
      <c r="H56" s="76">
        <v>617120</v>
      </c>
      <c r="I56" s="68"/>
      <c r="J56" s="84" t="s">
        <v>88</v>
      </c>
      <c r="K56" s="80">
        <v>24640</v>
      </c>
      <c r="L56" s="68"/>
      <c r="M56" s="84"/>
      <c r="N56" s="80"/>
      <c r="O56" s="68"/>
      <c r="P56" s="76">
        <v>641760</v>
      </c>
      <c r="Q56" s="7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</row>
    <row r="57" spans="1:162" ht="15" customHeight="1" x14ac:dyDescent="0.2">
      <c r="A57" s="1"/>
      <c r="B57" s="71"/>
      <c r="C57" s="75" t="s">
        <v>60</v>
      </c>
      <c r="D57" s="75"/>
      <c r="E57" s="68"/>
      <c r="F57" s="68"/>
      <c r="G57" s="68"/>
      <c r="H57" s="76">
        <v>240000</v>
      </c>
      <c r="I57" s="68"/>
      <c r="J57" s="84"/>
      <c r="K57" s="80"/>
      <c r="L57" s="68"/>
      <c r="M57" s="84" t="s">
        <v>93</v>
      </c>
      <c r="N57" s="80">
        <v>240000</v>
      </c>
      <c r="O57" s="68"/>
      <c r="P57" s="76">
        <v>0</v>
      </c>
      <c r="Q57" s="7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</row>
    <row r="58" spans="1:162" ht="15" customHeight="1" x14ac:dyDescent="0.2">
      <c r="A58" s="1"/>
      <c r="B58" s="71"/>
      <c r="C58" s="75" t="s">
        <v>61</v>
      </c>
      <c r="D58" s="75"/>
      <c r="E58" s="68"/>
      <c r="F58" s="68"/>
      <c r="G58" s="68"/>
      <c r="H58" s="76">
        <v>0</v>
      </c>
      <c r="I58" s="68"/>
      <c r="J58" s="84" t="s">
        <v>89</v>
      </c>
      <c r="K58" s="80">
        <v>328000</v>
      </c>
      <c r="L58" s="68"/>
      <c r="M58" s="84"/>
      <c r="N58" s="80"/>
      <c r="O58" s="68"/>
      <c r="P58" s="76">
        <v>328000</v>
      </c>
      <c r="Q58" s="7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</row>
    <row r="59" spans="1:162" ht="15" customHeight="1" x14ac:dyDescent="0.2">
      <c r="A59" s="1"/>
      <c r="B59" s="71"/>
      <c r="C59" s="75" t="s">
        <v>62</v>
      </c>
      <c r="D59" s="75"/>
      <c r="E59" s="68"/>
      <c r="F59" s="68"/>
      <c r="G59" s="68"/>
      <c r="H59" s="76">
        <v>553120</v>
      </c>
      <c r="I59" s="68"/>
      <c r="J59" s="84" t="s">
        <v>90</v>
      </c>
      <c r="K59" s="80">
        <v>152000</v>
      </c>
      <c r="L59" s="68"/>
      <c r="M59" s="84"/>
      <c r="N59" s="80"/>
      <c r="O59" s="68"/>
      <c r="P59" s="76">
        <v>705120</v>
      </c>
      <c r="Q59" s="7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</row>
    <row r="60" spans="1:162" ht="15" customHeight="1" x14ac:dyDescent="0.2">
      <c r="A60" s="1"/>
      <c r="B60" s="71"/>
      <c r="C60" s="75" t="s">
        <v>79</v>
      </c>
      <c r="D60" s="75"/>
      <c r="E60" s="68"/>
      <c r="F60" s="68"/>
      <c r="G60" s="68"/>
      <c r="H60" s="76">
        <v>-148000</v>
      </c>
      <c r="I60" s="68"/>
      <c r="J60" s="84"/>
      <c r="K60" s="80"/>
      <c r="L60" s="68"/>
      <c r="M60" s="84" t="s">
        <v>94</v>
      </c>
      <c r="N60" s="80">
        <v>18400</v>
      </c>
      <c r="O60" s="68"/>
      <c r="P60" s="76">
        <v>-166400</v>
      </c>
      <c r="Q60" s="7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</row>
    <row r="61" spans="1:162" ht="15" customHeight="1" x14ac:dyDescent="0.2">
      <c r="A61" s="1"/>
      <c r="B61" s="71"/>
      <c r="C61" s="75" t="s">
        <v>63</v>
      </c>
      <c r="D61" s="75"/>
      <c r="E61" s="68"/>
      <c r="F61" s="68"/>
      <c r="G61" s="68"/>
      <c r="H61" s="76">
        <v>-404960</v>
      </c>
      <c r="I61" s="68"/>
      <c r="J61" s="84"/>
      <c r="K61" s="80"/>
      <c r="L61" s="68"/>
      <c r="M61" s="84" t="s">
        <v>95</v>
      </c>
      <c r="N61" s="80">
        <v>19520</v>
      </c>
      <c r="O61" s="68"/>
      <c r="P61" s="76">
        <v>-424480</v>
      </c>
      <c r="Q61" s="7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</row>
    <row r="62" spans="1:162" ht="15" customHeight="1" x14ac:dyDescent="0.2">
      <c r="A62" s="1"/>
      <c r="B62" s="71"/>
      <c r="C62" s="75" t="s">
        <v>64</v>
      </c>
      <c r="D62" s="75"/>
      <c r="E62" s="68"/>
      <c r="F62" s="68"/>
      <c r="G62" s="68"/>
      <c r="H62" s="76">
        <v>-52640</v>
      </c>
      <c r="I62" s="68"/>
      <c r="J62" s="84" t="s">
        <v>91</v>
      </c>
      <c r="K62" s="80">
        <v>10400</v>
      </c>
      <c r="L62" s="68"/>
      <c r="M62" s="84"/>
      <c r="N62" s="80"/>
      <c r="O62" s="68"/>
      <c r="P62" s="76">
        <v>-42240</v>
      </c>
      <c r="Q62" s="7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</row>
    <row r="63" spans="1:162" ht="15" customHeight="1" x14ac:dyDescent="0.2">
      <c r="A63" s="1"/>
      <c r="B63" s="71"/>
      <c r="C63" s="75" t="s">
        <v>65</v>
      </c>
      <c r="D63" s="75"/>
      <c r="E63" s="68"/>
      <c r="F63" s="68"/>
      <c r="G63" s="68"/>
      <c r="H63" s="76">
        <v>-19200</v>
      </c>
      <c r="I63" s="68"/>
      <c r="J63" s="84"/>
      <c r="K63" s="80"/>
      <c r="L63" s="68"/>
      <c r="M63" s="84" t="s">
        <v>96</v>
      </c>
      <c r="N63" s="80">
        <v>4800</v>
      </c>
      <c r="O63" s="68"/>
      <c r="P63" s="76">
        <v>-24000</v>
      </c>
      <c r="Q63" s="73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</row>
    <row r="64" spans="1:162" ht="15" customHeight="1" x14ac:dyDescent="0.2">
      <c r="A64" s="1"/>
      <c r="B64" s="71"/>
      <c r="C64" s="75" t="s">
        <v>102</v>
      </c>
      <c r="D64" s="75"/>
      <c r="E64" s="68"/>
      <c r="F64" s="68"/>
      <c r="G64" s="68"/>
      <c r="H64" s="76">
        <v>-100000</v>
      </c>
      <c r="I64" s="68"/>
      <c r="J64" s="84"/>
      <c r="K64" s="80"/>
      <c r="L64" s="68"/>
      <c r="M64" s="84" t="s">
        <v>97</v>
      </c>
      <c r="N64" s="80">
        <v>50000</v>
      </c>
      <c r="O64" s="68"/>
      <c r="P64" s="76">
        <v>-150000</v>
      </c>
      <c r="Q64" s="73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</row>
    <row r="65" spans="1:162" ht="15" customHeight="1" x14ac:dyDescent="0.2">
      <c r="A65" s="1"/>
      <c r="B65" s="71"/>
      <c r="C65" s="75" t="s">
        <v>68</v>
      </c>
      <c r="D65" s="75"/>
      <c r="E65" s="68"/>
      <c r="F65" s="68"/>
      <c r="G65" s="68"/>
      <c r="H65" s="76">
        <v>-280000</v>
      </c>
      <c r="I65" s="68"/>
      <c r="J65" s="84"/>
      <c r="K65" s="80"/>
      <c r="L65" s="68"/>
      <c r="M65" s="84" t="s">
        <v>97</v>
      </c>
      <c r="N65" s="80">
        <v>137500</v>
      </c>
      <c r="O65" s="68"/>
      <c r="P65" s="76">
        <v>-417500</v>
      </c>
      <c r="Q65" s="73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</row>
    <row r="66" spans="1:162" ht="15" customHeight="1" x14ac:dyDescent="0.2">
      <c r="A66" s="1"/>
      <c r="B66" s="71"/>
      <c r="C66" s="75" t="s">
        <v>66</v>
      </c>
      <c r="D66" s="75"/>
      <c r="E66" s="68"/>
      <c r="F66" s="68"/>
      <c r="G66" s="68"/>
      <c r="H66" s="66">
        <v>-1200320</v>
      </c>
      <c r="I66" s="68"/>
      <c r="J66" s="84" t="s">
        <v>92</v>
      </c>
      <c r="K66" s="80">
        <v>96000</v>
      </c>
      <c r="L66" s="68"/>
      <c r="M66" s="84" t="s">
        <v>98</v>
      </c>
      <c r="N66" s="80">
        <v>199540</v>
      </c>
      <c r="O66" s="68"/>
      <c r="P66" s="76">
        <v>-1303860</v>
      </c>
      <c r="Q66" s="73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</row>
    <row r="67" spans="1:162" ht="15" customHeight="1" thickBot="1" x14ac:dyDescent="0.25">
      <c r="A67" s="1"/>
      <c r="B67" s="71"/>
      <c r="C67" s="75" t="s">
        <v>67</v>
      </c>
      <c r="D67" s="75"/>
      <c r="E67" s="68"/>
      <c r="F67" s="68"/>
      <c r="G67" s="68"/>
      <c r="H67" s="67">
        <f>SUM(H54:H66)</f>
        <v>0</v>
      </c>
      <c r="I67" s="68"/>
      <c r="J67" s="65"/>
      <c r="K67" s="82">
        <f>SUM(K54:K66)</f>
        <v>669760</v>
      </c>
      <c r="L67" s="68"/>
      <c r="M67" s="65"/>
      <c r="N67" s="82">
        <f>SUM(N54:N66)</f>
        <v>669760</v>
      </c>
      <c r="O67" s="68"/>
      <c r="P67" s="67">
        <f>SUM(P54:P66)</f>
        <v>0</v>
      </c>
      <c r="Q67" s="73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</row>
    <row r="68" spans="1:162" ht="15" customHeight="1" thickTop="1" x14ac:dyDescent="0.2">
      <c r="A68" s="1"/>
      <c r="B68" s="71"/>
      <c r="C68" s="75" t="s">
        <v>69</v>
      </c>
      <c r="D68" s="75"/>
      <c r="E68" s="68"/>
      <c r="F68" s="68"/>
      <c r="G68" s="68"/>
      <c r="H68" s="77"/>
      <c r="I68" s="68"/>
      <c r="J68" s="65"/>
      <c r="K68" s="83"/>
      <c r="L68" s="68"/>
      <c r="M68" s="65"/>
      <c r="N68" s="80"/>
      <c r="O68" s="68"/>
      <c r="P68" s="68"/>
      <c r="Q68" s="73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</row>
    <row r="69" spans="1:162" ht="15" customHeight="1" x14ac:dyDescent="0.2">
      <c r="A69" s="1"/>
      <c r="B69" s="71"/>
      <c r="C69" s="75"/>
      <c r="D69" s="75" t="s">
        <v>23</v>
      </c>
      <c r="E69" s="68"/>
      <c r="F69" s="68"/>
      <c r="G69" s="68"/>
      <c r="H69" s="77"/>
      <c r="I69" s="68"/>
      <c r="J69" s="84" t="s">
        <v>98</v>
      </c>
      <c r="K69" s="80">
        <v>199540</v>
      </c>
      <c r="L69" s="68"/>
      <c r="M69" s="65"/>
      <c r="N69" s="80"/>
      <c r="O69" s="68"/>
      <c r="P69" s="68"/>
      <c r="Q69" s="73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</row>
    <row r="70" spans="1:162" ht="15" customHeight="1" x14ac:dyDescent="0.2">
      <c r="A70" s="1"/>
      <c r="B70" s="71"/>
      <c r="C70" s="75"/>
      <c r="D70" s="75" t="s">
        <v>36</v>
      </c>
      <c r="E70" s="68"/>
      <c r="F70" s="68"/>
      <c r="G70" s="68"/>
      <c r="H70" s="77"/>
      <c r="I70" s="68"/>
      <c r="J70" s="84" t="s">
        <v>94</v>
      </c>
      <c r="K70" s="80">
        <v>18400</v>
      </c>
      <c r="L70" s="68"/>
      <c r="M70" s="65"/>
      <c r="N70" s="80"/>
      <c r="O70" s="68"/>
      <c r="P70" s="68"/>
      <c r="Q70" s="73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</row>
    <row r="71" spans="1:162" ht="15" customHeight="1" x14ac:dyDescent="0.2">
      <c r="A71" s="1"/>
      <c r="B71" s="71"/>
      <c r="C71" s="75"/>
      <c r="D71" s="75" t="s">
        <v>54</v>
      </c>
      <c r="E71" s="68"/>
      <c r="F71" s="68"/>
      <c r="G71" s="68"/>
      <c r="H71" s="77"/>
      <c r="I71" s="68"/>
      <c r="J71" s="65"/>
      <c r="K71" s="80"/>
      <c r="L71" s="68"/>
      <c r="M71" s="84" t="s">
        <v>93</v>
      </c>
      <c r="N71" s="80">
        <v>40000</v>
      </c>
      <c r="O71" s="68"/>
      <c r="P71" s="68"/>
      <c r="Q71" s="73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</row>
    <row r="72" spans="1:162" ht="15" customHeight="1" x14ac:dyDescent="0.2">
      <c r="A72" s="1"/>
      <c r="B72" s="71"/>
      <c r="C72" s="75"/>
      <c r="D72" s="75" t="s">
        <v>43</v>
      </c>
      <c r="E72" s="68"/>
      <c r="F72" s="68"/>
      <c r="G72" s="68"/>
      <c r="H72" s="77"/>
      <c r="I72" s="68"/>
      <c r="J72" s="65"/>
      <c r="K72" s="80"/>
      <c r="L72" s="68"/>
      <c r="M72" s="84" t="s">
        <v>87</v>
      </c>
      <c r="N72" s="80">
        <v>18880</v>
      </c>
      <c r="O72" s="68"/>
      <c r="P72" s="68"/>
      <c r="Q72" s="73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</row>
    <row r="73" spans="1:162" ht="15" customHeight="1" x14ac:dyDescent="0.2">
      <c r="A73" s="1"/>
      <c r="B73" s="71"/>
      <c r="C73" s="75"/>
      <c r="D73" s="75" t="s">
        <v>44</v>
      </c>
      <c r="E73" s="68"/>
      <c r="F73" s="68"/>
      <c r="G73" s="68"/>
      <c r="H73" s="77"/>
      <c r="I73" s="68"/>
      <c r="J73" s="65"/>
      <c r="K73" s="80"/>
      <c r="L73" s="68"/>
      <c r="M73" s="84" t="s">
        <v>88</v>
      </c>
      <c r="N73" s="80">
        <v>24640</v>
      </c>
      <c r="O73" s="68"/>
      <c r="P73" s="68"/>
      <c r="Q73" s="73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</row>
    <row r="74" spans="1:162" ht="15" customHeight="1" x14ac:dyDescent="0.2">
      <c r="A74" s="1"/>
      <c r="B74" s="71"/>
      <c r="C74" s="75"/>
      <c r="D74" s="75" t="s">
        <v>45</v>
      </c>
      <c r="E74" s="68"/>
      <c r="F74" s="68"/>
      <c r="G74" s="68"/>
      <c r="H74" s="77"/>
      <c r="I74" s="68"/>
      <c r="J74" s="84" t="s">
        <v>95</v>
      </c>
      <c r="K74" s="80">
        <v>19520</v>
      </c>
      <c r="L74" s="68"/>
      <c r="M74" s="65"/>
      <c r="N74" s="80"/>
      <c r="O74" s="68"/>
      <c r="P74" s="68"/>
      <c r="Q74" s="73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</row>
    <row r="75" spans="1:162" ht="15" customHeight="1" x14ac:dyDescent="0.2">
      <c r="A75" s="1"/>
      <c r="B75" s="71"/>
      <c r="C75" s="75"/>
      <c r="D75" s="75" t="s">
        <v>55</v>
      </c>
      <c r="E75" s="68"/>
      <c r="F75" s="68"/>
      <c r="G75" s="68"/>
      <c r="H75" s="77"/>
      <c r="I75" s="68"/>
      <c r="J75" s="65"/>
      <c r="K75" s="80"/>
      <c r="L75" s="68"/>
      <c r="M75" s="84" t="s">
        <v>91</v>
      </c>
      <c r="N75" s="80">
        <v>10400</v>
      </c>
      <c r="O75" s="68"/>
      <c r="P75" s="68"/>
      <c r="Q75" s="73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</row>
    <row r="76" spans="1:162" ht="15" customHeight="1" x14ac:dyDescent="0.2">
      <c r="A76" s="1"/>
      <c r="B76" s="71"/>
      <c r="C76" s="75" t="s">
        <v>74</v>
      </c>
      <c r="D76" s="75"/>
      <c r="E76" s="68"/>
      <c r="F76" s="68"/>
      <c r="G76" s="68"/>
      <c r="H76" s="77"/>
      <c r="I76" s="68"/>
      <c r="J76" s="65"/>
      <c r="K76" s="80"/>
      <c r="L76" s="68"/>
      <c r="M76" s="84"/>
      <c r="N76" s="80"/>
      <c r="O76" s="68"/>
      <c r="P76" s="68"/>
      <c r="Q76" s="73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</row>
    <row r="77" spans="1:162" ht="15" customHeight="1" x14ac:dyDescent="0.2">
      <c r="A77" s="1"/>
      <c r="B77" s="71"/>
      <c r="C77" s="75"/>
      <c r="D77" s="75" t="s">
        <v>70</v>
      </c>
      <c r="E77" s="68"/>
      <c r="F77" s="68"/>
      <c r="G77" s="68"/>
      <c r="H77" s="77"/>
      <c r="I77" s="68"/>
      <c r="J77" s="65"/>
      <c r="K77" s="80"/>
      <c r="L77" s="68"/>
      <c r="M77" s="84" t="s">
        <v>90</v>
      </c>
      <c r="N77" s="80">
        <v>152000</v>
      </c>
      <c r="O77" s="68"/>
      <c r="P77" s="68"/>
      <c r="Q77" s="73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</row>
    <row r="78" spans="1:162" ht="15" customHeight="1" x14ac:dyDescent="0.2">
      <c r="A78" s="1"/>
      <c r="B78" s="71"/>
      <c r="C78" s="75"/>
      <c r="D78" s="75" t="s">
        <v>71</v>
      </c>
      <c r="E78" s="68"/>
      <c r="F78" s="68"/>
      <c r="G78" s="68"/>
      <c r="H78" s="77"/>
      <c r="I78" s="68"/>
      <c r="J78" s="65"/>
      <c r="K78" s="80"/>
      <c r="L78" s="68"/>
      <c r="M78" s="84" t="s">
        <v>89</v>
      </c>
      <c r="N78" s="80">
        <v>328000</v>
      </c>
      <c r="O78" s="68"/>
      <c r="P78" s="68"/>
      <c r="Q78" s="73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</row>
    <row r="79" spans="1:162" ht="15" customHeight="1" x14ac:dyDescent="0.2">
      <c r="A79" s="1"/>
      <c r="B79" s="71"/>
      <c r="C79" s="75"/>
      <c r="D79" s="75" t="s">
        <v>72</v>
      </c>
      <c r="E79" s="68"/>
      <c r="F79" s="68"/>
      <c r="G79" s="68"/>
      <c r="H79" s="77"/>
      <c r="I79" s="68"/>
      <c r="J79" s="84" t="s">
        <v>93</v>
      </c>
      <c r="K79" s="80">
        <v>280000</v>
      </c>
      <c r="L79" s="68"/>
      <c r="M79" s="65"/>
      <c r="N79" s="80"/>
      <c r="O79" s="68"/>
      <c r="P79" s="68"/>
      <c r="Q79" s="73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</row>
    <row r="80" spans="1:162" ht="15" customHeight="1" x14ac:dyDescent="0.2">
      <c r="A80" s="1"/>
      <c r="B80" s="71"/>
      <c r="C80" s="75" t="s">
        <v>73</v>
      </c>
      <c r="D80" s="75"/>
      <c r="E80" s="68"/>
      <c r="F80" s="68"/>
      <c r="G80" s="68"/>
      <c r="H80" s="77"/>
      <c r="I80" s="68"/>
      <c r="J80" s="65"/>
      <c r="K80" s="80"/>
      <c r="L80" s="68"/>
      <c r="M80" s="65"/>
      <c r="N80" s="80"/>
      <c r="O80" s="68"/>
      <c r="P80" s="68"/>
      <c r="Q80" s="73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</row>
    <row r="81" spans="1:162" ht="15" customHeight="1" x14ac:dyDescent="0.2">
      <c r="A81" s="1"/>
      <c r="B81" s="71"/>
      <c r="C81" s="75"/>
      <c r="D81" s="75" t="s">
        <v>75</v>
      </c>
      <c r="E81" s="68"/>
      <c r="F81" s="68"/>
      <c r="G81" s="68"/>
      <c r="H81" s="77"/>
      <c r="I81" s="68"/>
      <c r="J81" s="65"/>
      <c r="K81" s="80"/>
      <c r="L81" s="68"/>
      <c r="M81" s="84" t="s">
        <v>92</v>
      </c>
      <c r="N81" s="80">
        <v>96000</v>
      </c>
      <c r="O81" s="68"/>
      <c r="P81" s="68"/>
      <c r="Q81" s="73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</row>
    <row r="82" spans="1:162" ht="15" customHeight="1" x14ac:dyDescent="0.2">
      <c r="A82" s="1"/>
      <c r="B82" s="71"/>
      <c r="C82" s="75"/>
      <c r="D82" s="75" t="s">
        <v>76</v>
      </c>
      <c r="E82" s="68"/>
      <c r="F82" s="68"/>
      <c r="G82" s="68"/>
      <c r="H82" s="77"/>
      <c r="I82" s="68"/>
      <c r="J82" s="84" t="s">
        <v>97</v>
      </c>
      <c r="K82" s="80">
        <v>187500</v>
      </c>
      <c r="L82" s="68"/>
      <c r="M82" s="65"/>
      <c r="N82" s="80"/>
      <c r="O82" s="68"/>
      <c r="P82" s="68"/>
      <c r="Q82" s="73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</row>
    <row r="83" spans="1:162" ht="15" customHeight="1" x14ac:dyDescent="0.2">
      <c r="A83" s="1"/>
      <c r="B83" s="71"/>
      <c r="C83" s="75"/>
      <c r="D83" s="75" t="s">
        <v>77</v>
      </c>
      <c r="E83" s="68"/>
      <c r="F83" s="68"/>
      <c r="G83" s="68"/>
      <c r="H83" s="77"/>
      <c r="I83" s="68"/>
      <c r="J83" s="84" t="s">
        <v>96</v>
      </c>
      <c r="K83" s="80">
        <v>4800</v>
      </c>
      <c r="L83" s="68"/>
      <c r="M83" s="65"/>
      <c r="N83" s="80"/>
      <c r="O83" s="68"/>
      <c r="P83" s="68"/>
      <c r="Q83" s="73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</row>
    <row r="84" spans="1:162" ht="15" customHeight="1" x14ac:dyDescent="0.2">
      <c r="A84" s="1"/>
      <c r="B84" s="71"/>
      <c r="C84" s="75" t="s">
        <v>78</v>
      </c>
      <c r="D84" s="68"/>
      <c r="E84" s="68"/>
      <c r="F84" s="68"/>
      <c r="G84" s="68"/>
      <c r="H84" s="77"/>
      <c r="I84" s="68"/>
      <c r="J84" s="65"/>
      <c r="K84" s="81"/>
      <c r="L84" s="68"/>
      <c r="M84" s="65" t="s">
        <v>86</v>
      </c>
      <c r="N84" s="81">
        <v>39840</v>
      </c>
      <c r="O84" s="68"/>
      <c r="P84" s="68"/>
      <c r="Q84" s="73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</row>
    <row r="85" spans="1:162" ht="15" customHeight="1" thickBot="1" x14ac:dyDescent="0.25">
      <c r="A85" s="1"/>
      <c r="B85" s="71"/>
      <c r="C85" s="75" t="s">
        <v>67</v>
      </c>
      <c r="D85" s="68"/>
      <c r="E85" s="68"/>
      <c r="F85" s="68"/>
      <c r="G85" s="68"/>
      <c r="H85" s="77"/>
      <c r="I85" s="68"/>
      <c r="J85" s="65"/>
      <c r="K85" s="82">
        <f>SUM(K69:K84)</f>
        <v>709760</v>
      </c>
      <c r="L85" s="68"/>
      <c r="M85" s="65"/>
      <c r="N85" s="82">
        <f>SUM(N69:N84)</f>
        <v>709760</v>
      </c>
      <c r="O85" s="68"/>
      <c r="P85" s="68"/>
      <c r="Q85" s="73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</row>
    <row r="86" spans="1:162" ht="13.5" thickTop="1" x14ac:dyDescent="0.2">
      <c r="A86" s="1"/>
      <c r="B86" s="78"/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79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</row>
    <row r="87" spans="1:162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</row>
    <row r="88" spans="1:162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</row>
    <row r="89" spans="1:162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</row>
    <row r="90" spans="1:162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</row>
    <row r="91" spans="1:162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</row>
    <row r="92" spans="1:162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</row>
    <row r="93" spans="1:162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</row>
    <row r="94" spans="1:162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</row>
    <row r="95" spans="1:162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</row>
    <row r="96" spans="1:162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</row>
    <row r="97" spans="1:162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</row>
    <row r="98" spans="1:162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</row>
    <row r="99" spans="1:162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</row>
    <row r="100" spans="1:162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</row>
    <row r="101" spans="1:162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</row>
    <row r="102" spans="1:162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</row>
    <row r="103" spans="1:162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</row>
    <row r="104" spans="1:162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</row>
    <row r="105" spans="1:162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</row>
    <row r="106" spans="1:162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</row>
    <row r="107" spans="1:162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</row>
    <row r="108" spans="1:162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</row>
    <row r="109" spans="1:162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</row>
    <row r="110" spans="1:162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</row>
    <row r="111" spans="1:162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</row>
    <row r="112" spans="1:162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</row>
    <row r="113" spans="1:162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</row>
    <row r="114" spans="1:162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</row>
    <row r="115" spans="1:162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</row>
    <row r="116" spans="1:162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</row>
    <row r="117" spans="1:162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</row>
    <row r="118" spans="1:162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</row>
    <row r="119" spans="1:162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</row>
    <row r="120" spans="1:162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</row>
    <row r="121" spans="1:162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</row>
    <row r="122" spans="1:162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</row>
    <row r="123" spans="1:162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</row>
    <row r="124" spans="1:162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</row>
    <row r="125" spans="1:162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</row>
    <row r="126" spans="1:162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</row>
    <row r="127" spans="1:162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</row>
    <row r="128" spans="1:162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</row>
    <row r="129" spans="1:162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</row>
    <row r="130" spans="1:162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</row>
    <row r="131" spans="1:162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</row>
    <row r="132" spans="1:162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</row>
    <row r="133" spans="1:162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</row>
    <row r="134" spans="1:162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</row>
    <row r="135" spans="1:162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</row>
    <row r="136" spans="1:162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</row>
    <row r="137" spans="1:162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</row>
    <row r="138" spans="1:162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</row>
    <row r="139" spans="1:162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</row>
    <row r="140" spans="1:162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</row>
    <row r="141" spans="1:162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</row>
    <row r="142" spans="1:162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</row>
    <row r="143" spans="1:162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</row>
    <row r="144" spans="1:162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</row>
    <row r="145" spans="1:162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</row>
    <row r="146" spans="1:162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</row>
    <row r="147" spans="1:162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</row>
    <row r="148" spans="1:162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</row>
    <row r="149" spans="1:162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</row>
    <row r="150" spans="1:162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</row>
    <row r="151" spans="1:162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</row>
    <row r="152" spans="1:162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</row>
    <row r="153" spans="1:162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</row>
    <row r="154" spans="1:162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</row>
    <row r="155" spans="1:162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</row>
    <row r="156" spans="1:162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</row>
    <row r="157" spans="1:162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</row>
    <row r="158" spans="1:162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</row>
    <row r="159" spans="1:162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</row>
    <row r="160" spans="1:162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</row>
    <row r="161" spans="1:162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</row>
    <row r="162" spans="1:162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</row>
    <row r="163" spans="1:162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</row>
    <row r="164" spans="1:162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</row>
    <row r="165" spans="1:162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</row>
    <row r="166" spans="1:162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</row>
    <row r="167" spans="1:162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</row>
    <row r="168" spans="1:162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</row>
    <row r="169" spans="1:162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</row>
    <row r="170" spans="1:162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</row>
    <row r="171" spans="1:162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</row>
    <row r="172" spans="1:162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</row>
    <row r="173" spans="1:162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</row>
    <row r="174" spans="1:162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</row>
    <row r="175" spans="1:162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</row>
    <row r="176" spans="1:162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</row>
    <row r="177" spans="1:162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</row>
    <row r="178" spans="1:162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</row>
    <row r="179" spans="1:162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</row>
    <row r="180" spans="1:162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</row>
    <row r="181" spans="1:162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</row>
    <row r="182" spans="1:162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</row>
    <row r="183" spans="1:162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</row>
    <row r="184" spans="1:162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</row>
    <row r="185" spans="1:162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  <c r="EE185" s="1"/>
      <c r="EF185" s="1"/>
      <c r="EG185" s="1"/>
      <c r="EH185" s="1"/>
      <c r="EI185" s="1"/>
      <c r="EJ185" s="1"/>
      <c r="EK185" s="1"/>
      <c r="EL185" s="1"/>
      <c r="EM185" s="1"/>
      <c r="EN185" s="1"/>
      <c r="EO185" s="1"/>
      <c r="EP185" s="1"/>
      <c r="EQ185" s="1"/>
      <c r="ER185" s="1"/>
      <c r="ES185" s="1"/>
      <c r="ET185" s="1"/>
      <c r="EU185" s="1"/>
      <c r="EV185" s="1"/>
      <c r="EW185" s="1"/>
      <c r="EX185" s="1"/>
      <c r="EY185" s="1"/>
      <c r="EZ185" s="1"/>
      <c r="FA185" s="1"/>
      <c r="FB185" s="1"/>
      <c r="FC185" s="1"/>
      <c r="FD185" s="1"/>
      <c r="FE185" s="1"/>
      <c r="FF185" s="1"/>
    </row>
    <row r="186" spans="1:162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  <c r="DU186" s="1"/>
      <c r="DV186" s="1"/>
      <c r="DW186" s="1"/>
      <c r="DX186" s="1"/>
      <c r="DY186" s="1"/>
      <c r="DZ186" s="1"/>
      <c r="EA186" s="1"/>
      <c r="EB186" s="1"/>
      <c r="EC186" s="1"/>
      <c r="ED186" s="1"/>
      <c r="EE186" s="1"/>
      <c r="EF186" s="1"/>
      <c r="EG186" s="1"/>
      <c r="EH186" s="1"/>
      <c r="EI186" s="1"/>
      <c r="EJ186" s="1"/>
      <c r="EK186" s="1"/>
      <c r="EL186" s="1"/>
      <c r="EM186" s="1"/>
      <c r="EN186" s="1"/>
      <c r="EO186" s="1"/>
      <c r="EP186" s="1"/>
      <c r="EQ186" s="1"/>
      <c r="ER186" s="1"/>
      <c r="ES186" s="1"/>
      <c r="ET186" s="1"/>
      <c r="EU186" s="1"/>
      <c r="EV186" s="1"/>
      <c r="EW186" s="1"/>
      <c r="EX186" s="1"/>
      <c r="EY186" s="1"/>
      <c r="EZ186" s="1"/>
      <c r="FA186" s="1"/>
      <c r="FB186" s="1"/>
      <c r="FC186" s="1"/>
      <c r="FD186" s="1"/>
      <c r="FE186" s="1"/>
      <c r="FF186" s="1"/>
    </row>
    <row r="187" spans="1:162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  <c r="EP187" s="1"/>
      <c r="EQ187" s="1"/>
      <c r="ER187" s="1"/>
      <c r="ES187" s="1"/>
      <c r="ET187" s="1"/>
      <c r="EU187" s="1"/>
      <c r="EV187" s="1"/>
      <c r="EW187" s="1"/>
      <c r="EX187" s="1"/>
      <c r="EY187" s="1"/>
      <c r="EZ187" s="1"/>
      <c r="FA187" s="1"/>
      <c r="FB187" s="1"/>
      <c r="FC187" s="1"/>
      <c r="FD187" s="1"/>
      <c r="FE187" s="1"/>
      <c r="FF187" s="1"/>
    </row>
    <row r="188" spans="1:162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  <c r="DU188" s="1"/>
      <c r="DV188" s="1"/>
      <c r="DW188" s="1"/>
      <c r="DX188" s="1"/>
      <c r="DY188" s="1"/>
      <c r="DZ188" s="1"/>
      <c r="EA188" s="1"/>
      <c r="EB188" s="1"/>
      <c r="EC188" s="1"/>
      <c r="ED188" s="1"/>
      <c r="EE188" s="1"/>
      <c r="EF188" s="1"/>
      <c r="EG188" s="1"/>
      <c r="EH188" s="1"/>
      <c r="EI188" s="1"/>
      <c r="EJ188" s="1"/>
      <c r="EK188" s="1"/>
      <c r="EL188" s="1"/>
      <c r="EM188" s="1"/>
      <c r="EN188" s="1"/>
      <c r="EO188" s="1"/>
      <c r="EP188" s="1"/>
      <c r="EQ188" s="1"/>
      <c r="ER188" s="1"/>
      <c r="ES188" s="1"/>
      <c r="ET188" s="1"/>
      <c r="EU188" s="1"/>
      <c r="EV188" s="1"/>
      <c r="EW188" s="1"/>
      <c r="EX188" s="1"/>
      <c r="EY188" s="1"/>
      <c r="EZ188" s="1"/>
      <c r="FA188" s="1"/>
      <c r="FB188" s="1"/>
      <c r="FC188" s="1"/>
      <c r="FD188" s="1"/>
      <c r="FE188" s="1"/>
      <c r="FF188" s="1"/>
    </row>
    <row r="189" spans="1:162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  <c r="EE189" s="1"/>
      <c r="EF189" s="1"/>
      <c r="EG189" s="1"/>
      <c r="EH189" s="1"/>
      <c r="EI189" s="1"/>
      <c r="EJ189" s="1"/>
      <c r="EK189" s="1"/>
      <c r="EL189" s="1"/>
      <c r="EM189" s="1"/>
      <c r="EN189" s="1"/>
      <c r="EO189" s="1"/>
      <c r="EP189" s="1"/>
      <c r="EQ189" s="1"/>
      <c r="ER189" s="1"/>
      <c r="ES189" s="1"/>
      <c r="ET189" s="1"/>
      <c r="EU189" s="1"/>
      <c r="EV189" s="1"/>
      <c r="EW189" s="1"/>
      <c r="EX189" s="1"/>
      <c r="EY189" s="1"/>
      <c r="EZ189" s="1"/>
      <c r="FA189" s="1"/>
      <c r="FB189" s="1"/>
      <c r="FC189" s="1"/>
      <c r="FD189" s="1"/>
      <c r="FE189" s="1"/>
      <c r="FF189" s="1"/>
    </row>
    <row r="190" spans="1:162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  <c r="EP190" s="1"/>
      <c r="EQ190" s="1"/>
      <c r="ER190" s="1"/>
      <c r="ES190" s="1"/>
      <c r="ET190" s="1"/>
      <c r="EU190" s="1"/>
      <c r="EV190" s="1"/>
      <c r="EW190" s="1"/>
      <c r="EX190" s="1"/>
      <c r="EY190" s="1"/>
      <c r="EZ190" s="1"/>
      <c r="FA190" s="1"/>
      <c r="FB190" s="1"/>
      <c r="FC190" s="1"/>
      <c r="FD190" s="1"/>
      <c r="FE190" s="1"/>
      <c r="FF190" s="1"/>
    </row>
    <row r="191" spans="1:162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  <c r="EP191" s="1"/>
      <c r="EQ191" s="1"/>
      <c r="ER191" s="1"/>
      <c r="ES191" s="1"/>
      <c r="ET191" s="1"/>
      <c r="EU191" s="1"/>
      <c r="EV191" s="1"/>
      <c r="EW191" s="1"/>
      <c r="EX191" s="1"/>
      <c r="EY191" s="1"/>
      <c r="EZ191" s="1"/>
      <c r="FA191" s="1"/>
      <c r="FB191" s="1"/>
      <c r="FC191" s="1"/>
      <c r="FD191" s="1"/>
      <c r="FE191" s="1"/>
      <c r="FF191" s="1"/>
    </row>
    <row r="192" spans="1:162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  <c r="EP192" s="1"/>
      <c r="EQ192" s="1"/>
      <c r="ER192" s="1"/>
      <c r="ES192" s="1"/>
      <c r="ET192" s="1"/>
      <c r="EU192" s="1"/>
      <c r="EV192" s="1"/>
      <c r="EW192" s="1"/>
      <c r="EX192" s="1"/>
      <c r="EY192" s="1"/>
      <c r="EZ192" s="1"/>
      <c r="FA192" s="1"/>
      <c r="FB192" s="1"/>
      <c r="FC192" s="1"/>
      <c r="FD192" s="1"/>
      <c r="FE192" s="1"/>
      <c r="FF192" s="1"/>
    </row>
    <row r="193" spans="1:162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  <c r="EP193" s="1"/>
      <c r="EQ193" s="1"/>
      <c r="ER193" s="1"/>
      <c r="ES193" s="1"/>
      <c r="ET193" s="1"/>
      <c r="EU193" s="1"/>
      <c r="EV193" s="1"/>
      <c r="EW193" s="1"/>
      <c r="EX193" s="1"/>
      <c r="EY193" s="1"/>
      <c r="EZ193" s="1"/>
      <c r="FA193" s="1"/>
      <c r="FB193" s="1"/>
      <c r="FC193" s="1"/>
      <c r="FD193" s="1"/>
      <c r="FE193" s="1"/>
      <c r="FF193" s="1"/>
    </row>
    <row r="194" spans="1:162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  <c r="EP194" s="1"/>
      <c r="EQ194" s="1"/>
      <c r="ER194" s="1"/>
      <c r="ES194" s="1"/>
      <c r="ET194" s="1"/>
      <c r="EU194" s="1"/>
      <c r="EV194" s="1"/>
      <c r="EW194" s="1"/>
      <c r="EX194" s="1"/>
      <c r="EY194" s="1"/>
      <c r="EZ194" s="1"/>
      <c r="FA194" s="1"/>
      <c r="FB194" s="1"/>
      <c r="FC194" s="1"/>
      <c r="FD194" s="1"/>
      <c r="FE194" s="1"/>
      <c r="FF194" s="1"/>
    </row>
    <row r="195" spans="1:162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  <c r="EQ195" s="1"/>
      <c r="ER195" s="1"/>
      <c r="ES195" s="1"/>
      <c r="ET195" s="1"/>
      <c r="EU195" s="1"/>
      <c r="EV195" s="1"/>
      <c r="EW195" s="1"/>
      <c r="EX195" s="1"/>
      <c r="EY195" s="1"/>
      <c r="EZ195" s="1"/>
      <c r="FA195" s="1"/>
      <c r="FB195" s="1"/>
      <c r="FC195" s="1"/>
      <c r="FD195" s="1"/>
      <c r="FE195" s="1"/>
      <c r="FF195" s="1"/>
    </row>
    <row r="196" spans="1:162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  <c r="EE196" s="1"/>
      <c r="EF196" s="1"/>
      <c r="EG196" s="1"/>
      <c r="EH196" s="1"/>
      <c r="EI196" s="1"/>
      <c r="EJ196" s="1"/>
      <c r="EK196" s="1"/>
      <c r="EL196" s="1"/>
      <c r="EM196" s="1"/>
      <c r="EN196" s="1"/>
      <c r="EO196" s="1"/>
      <c r="EP196" s="1"/>
      <c r="EQ196" s="1"/>
      <c r="ER196" s="1"/>
      <c r="ES196" s="1"/>
      <c r="ET196" s="1"/>
      <c r="EU196" s="1"/>
      <c r="EV196" s="1"/>
      <c r="EW196" s="1"/>
      <c r="EX196" s="1"/>
      <c r="EY196" s="1"/>
      <c r="EZ196" s="1"/>
      <c r="FA196" s="1"/>
      <c r="FB196" s="1"/>
      <c r="FC196" s="1"/>
      <c r="FD196" s="1"/>
      <c r="FE196" s="1"/>
      <c r="FF196" s="1"/>
    </row>
    <row r="197" spans="1:162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  <c r="DU197" s="1"/>
      <c r="DV197" s="1"/>
      <c r="DW197" s="1"/>
      <c r="DX197" s="1"/>
      <c r="DY197" s="1"/>
      <c r="DZ197" s="1"/>
      <c r="EA197" s="1"/>
      <c r="EB197" s="1"/>
      <c r="EC197" s="1"/>
      <c r="ED197" s="1"/>
      <c r="EE197" s="1"/>
      <c r="EF197" s="1"/>
      <c r="EG197" s="1"/>
      <c r="EH197" s="1"/>
      <c r="EI197" s="1"/>
      <c r="EJ197" s="1"/>
      <c r="EK197" s="1"/>
      <c r="EL197" s="1"/>
      <c r="EM197" s="1"/>
      <c r="EN197" s="1"/>
      <c r="EO197" s="1"/>
      <c r="EP197" s="1"/>
      <c r="EQ197" s="1"/>
      <c r="ER197" s="1"/>
      <c r="ES197" s="1"/>
      <c r="ET197" s="1"/>
      <c r="EU197" s="1"/>
      <c r="EV197" s="1"/>
      <c r="EW197" s="1"/>
      <c r="EX197" s="1"/>
      <c r="EY197" s="1"/>
      <c r="EZ197" s="1"/>
      <c r="FA197" s="1"/>
      <c r="FB197" s="1"/>
      <c r="FC197" s="1"/>
      <c r="FD197" s="1"/>
      <c r="FE197" s="1"/>
      <c r="FF197" s="1"/>
    </row>
    <row r="198" spans="1:162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  <c r="DR198" s="1"/>
      <c r="DS198" s="1"/>
      <c r="DT198" s="1"/>
      <c r="DU198" s="1"/>
      <c r="DV198" s="1"/>
      <c r="DW198" s="1"/>
      <c r="DX198" s="1"/>
      <c r="DY198" s="1"/>
      <c r="DZ198" s="1"/>
      <c r="EA198" s="1"/>
      <c r="EB198" s="1"/>
      <c r="EC198" s="1"/>
      <c r="ED198" s="1"/>
      <c r="EE198" s="1"/>
      <c r="EF198" s="1"/>
      <c r="EG198" s="1"/>
      <c r="EH198" s="1"/>
      <c r="EI198" s="1"/>
      <c r="EJ198" s="1"/>
      <c r="EK198" s="1"/>
      <c r="EL198" s="1"/>
      <c r="EM198" s="1"/>
      <c r="EN198" s="1"/>
      <c r="EO198" s="1"/>
      <c r="EP198" s="1"/>
      <c r="EQ198" s="1"/>
      <c r="ER198" s="1"/>
      <c r="ES198" s="1"/>
      <c r="ET198" s="1"/>
      <c r="EU198" s="1"/>
      <c r="EV198" s="1"/>
      <c r="EW198" s="1"/>
      <c r="EX198" s="1"/>
      <c r="EY198" s="1"/>
      <c r="EZ198" s="1"/>
      <c r="FA198" s="1"/>
      <c r="FB198" s="1"/>
      <c r="FC198" s="1"/>
      <c r="FD198" s="1"/>
      <c r="FE198" s="1"/>
      <c r="FF198" s="1"/>
    </row>
    <row r="199" spans="1:162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1"/>
      <c r="DQ199" s="1"/>
      <c r="DR199" s="1"/>
      <c r="DS199" s="1"/>
      <c r="DT199" s="1"/>
      <c r="DU199" s="1"/>
      <c r="DV199" s="1"/>
      <c r="DW199" s="1"/>
      <c r="DX199" s="1"/>
      <c r="DY199" s="1"/>
      <c r="DZ199" s="1"/>
      <c r="EA199" s="1"/>
      <c r="EB199" s="1"/>
      <c r="EC199" s="1"/>
      <c r="ED199" s="1"/>
      <c r="EE199" s="1"/>
      <c r="EF199" s="1"/>
      <c r="EG199" s="1"/>
      <c r="EH199" s="1"/>
      <c r="EI199" s="1"/>
      <c r="EJ199" s="1"/>
      <c r="EK199" s="1"/>
      <c r="EL199" s="1"/>
      <c r="EM199" s="1"/>
      <c r="EN199" s="1"/>
      <c r="EO199" s="1"/>
      <c r="EP199" s="1"/>
      <c r="EQ199" s="1"/>
      <c r="ER199" s="1"/>
      <c r="ES199" s="1"/>
      <c r="ET199" s="1"/>
      <c r="EU199" s="1"/>
      <c r="EV199" s="1"/>
      <c r="EW199" s="1"/>
      <c r="EX199" s="1"/>
      <c r="EY199" s="1"/>
      <c r="EZ199" s="1"/>
      <c r="FA199" s="1"/>
      <c r="FB199" s="1"/>
      <c r="FC199" s="1"/>
      <c r="FD199" s="1"/>
      <c r="FE199" s="1"/>
      <c r="FF199" s="1"/>
    </row>
    <row r="200" spans="1:162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1"/>
      <c r="DQ200" s="1"/>
      <c r="DR200" s="1"/>
      <c r="DS200" s="1"/>
      <c r="DT200" s="1"/>
      <c r="DU200" s="1"/>
      <c r="DV200" s="1"/>
      <c r="DW200" s="1"/>
      <c r="DX200" s="1"/>
      <c r="DY200" s="1"/>
      <c r="DZ200" s="1"/>
      <c r="EA200" s="1"/>
      <c r="EB200" s="1"/>
      <c r="EC200" s="1"/>
      <c r="ED200" s="1"/>
      <c r="EE200" s="1"/>
      <c r="EF200" s="1"/>
      <c r="EG200" s="1"/>
      <c r="EH200" s="1"/>
      <c r="EI200" s="1"/>
      <c r="EJ200" s="1"/>
      <c r="EK200" s="1"/>
      <c r="EL200" s="1"/>
      <c r="EM200" s="1"/>
      <c r="EN200" s="1"/>
      <c r="EO200" s="1"/>
      <c r="EP200" s="1"/>
      <c r="EQ200" s="1"/>
      <c r="ER200" s="1"/>
      <c r="ES200" s="1"/>
      <c r="ET200" s="1"/>
      <c r="EU200" s="1"/>
      <c r="EV200" s="1"/>
      <c r="EW200" s="1"/>
      <c r="EX200" s="1"/>
      <c r="EY200" s="1"/>
      <c r="EZ200" s="1"/>
      <c r="FA200" s="1"/>
      <c r="FB200" s="1"/>
      <c r="FC200" s="1"/>
      <c r="FD200" s="1"/>
      <c r="FE200" s="1"/>
      <c r="FF200" s="1"/>
    </row>
    <row r="201" spans="1:162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1"/>
      <c r="DQ201" s="1"/>
      <c r="DR201" s="1"/>
      <c r="DS201" s="1"/>
      <c r="DT201" s="1"/>
      <c r="DU201" s="1"/>
      <c r="DV201" s="1"/>
      <c r="DW201" s="1"/>
      <c r="DX201" s="1"/>
      <c r="DY201" s="1"/>
      <c r="DZ201" s="1"/>
      <c r="EA201" s="1"/>
      <c r="EB201" s="1"/>
      <c r="EC201" s="1"/>
      <c r="ED201" s="1"/>
      <c r="EE201" s="1"/>
      <c r="EF201" s="1"/>
      <c r="EG201" s="1"/>
      <c r="EH201" s="1"/>
      <c r="EI201" s="1"/>
      <c r="EJ201" s="1"/>
      <c r="EK201" s="1"/>
      <c r="EL201" s="1"/>
      <c r="EM201" s="1"/>
      <c r="EN201" s="1"/>
      <c r="EO201" s="1"/>
      <c r="EP201" s="1"/>
      <c r="EQ201" s="1"/>
      <c r="ER201" s="1"/>
      <c r="ES201" s="1"/>
      <c r="ET201" s="1"/>
      <c r="EU201" s="1"/>
      <c r="EV201" s="1"/>
      <c r="EW201" s="1"/>
      <c r="EX201" s="1"/>
      <c r="EY201" s="1"/>
      <c r="EZ201" s="1"/>
      <c r="FA201" s="1"/>
      <c r="FB201" s="1"/>
      <c r="FC201" s="1"/>
      <c r="FD201" s="1"/>
      <c r="FE201" s="1"/>
      <c r="FF201" s="1"/>
    </row>
    <row r="202" spans="1:162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  <c r="DM202" s="1"/>
      <c r="DN202" s="1"/>
      <c r="DO202" s="1"/>
      <c r="DP202" s="1"/>
      <c r="DQ202" s="1"/>
      <c r="DR202" s="1"/>
      <c r="DS202" s="1"/>
      <c r="DT202" s="1"/>
      <c r="DU202" s="1"/>
      <c r="DV202" s="1"/>
      <c r="DW202" s="1"/>
      <c r="DX202" s="1"/>
      <c r="DY202" s="1"/>
      <c r="DZ202" s="1"/>
      <c r="EA202" s="1"/>
      <c r="EB202" s="1"/>
      <c r="EC202" s="1"/>
      <c r="ED202" s="1"/>
      <c r="EE202" s="1"/>
      <c r="EF202" s="1"/>
      <c r="EG202" s="1"/>
      <c r="EH202" s="1"/>
      <c r="EI202" s="1"/>
      <c r="EJ202" s="1"/>
      <c r="EK202" s="1"/>
      <c r="EL202" s="1"/>
      <c r="EM202" s="1"/>
      <c r="EN202" s="1"/>
      <c r="EO202" s="1"/>
      <c r="EP202" s="1"/>
      <c r="EQ202" s="1"/>
      <c r="ER202" s="1"/>
      <c r="ES202" s="1"/>
      <c r="ET202" s="1"/>
      <c r="EU202" s="1"/>
      <c r="EV202" s="1"/>
      <c r="EW202" s="1"/>
      <c r="EX202" s="1"/>
      <c r="EY202" s="1"/>
      <c r="EZ202" s="1"/>
      <c r="FA202" s="1"/>
      <c r="FB202" s="1"/>
      <c r="FC202" s="1"/>
      <c r="FD202" s="1"/>
      <c r="FE202" s="1"/>
      <c r="FF202" s="1"/>
    </row>
    <row r="203" spans="1:162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  <c r="DM203" s="1"/>
      <c r="DN203" s="1"/>
      <c r="DO203" s="1"/>
      <c r="DP203" s="1"/>
      <c r="DQ203" s="1"/>
      <c r="DR203" s="1"/>
      <c r="DS203" s="1"/>
      <c r="DT203" s="1"/>
      <c r="DU203" s="1"/>
      <c r="DV203" s="1"/>
      <c r="DW203" s="1"/>
      <c r="DX203" s="1"/>
      <c r="DY203" s="1"/>
      <c r="DZ203" s="1"/>
      <c r="EA203" s="1"/>
      <c r="EB203" s="1"/>
      <c r="EC203" s="1"/>
      <c r="ED203" s="1"/>
      <c r="EE203" s="1"/>
      <c r="EF203" s="1"/>
      <c r="EG203" s="1"/>
      <c r="EH203" s="1"/>
      <c r="EI203" s="1"/>
      <c r="EJ203" s="1"/>
      <c r="EK203" s="1"/>
      <c r="EL203" s="1"/>
      <c r="EM203" s="1"/>
      <c r="EN203" s="1"/>
      <c r="EO203" s="1"/>
      <c r="EP203" s="1"/>
      <c r="EQ203" s="1"/>
      <c r="ER203" s="1"/>
      <c r="ES203" s="1"/>
      <c r="ET203" s="1"/>
      <c r="EU203" s="1"/>
      <c r="EV203" s="1"/>
      <c r="EW203" s="1"/>
      <c r="EX203" s="1"/>
      <c r="EY203" s="1"/>
      <c r="EZ203" s="1"/>
      <c r="FA203" s="1"/>
      <c r="FB203" s="1"/>
      <c r="FC203" s="1"/>
      <c r="FD203" s="1"/>
      <c r="FE203" s="1"/>
      <c r="FF203" s="1"/>
    </row>
    <row r="204" spans="1:162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  <c r="DM204" s="1"/>
      <c r="DN204" s="1"/>
      <c r="DO204" s="1"/>
      <c r="DP204" s="1"/>
      <c r="DQ204" s="1"/>
      <c r="DR204" s="1"/>
      <c r="DS204" s="1"/>
      <c r="DT204" s="1"/>
      <c r="DU204" s="1"/>
      <c r="DV204" s="1"/>
      <c r="DW204" s="1"/>
      <c r="DX204" s="1"/>
      <c r="DY204" s="1"/>
      <c r="DZ204" s="1"/>
      <c r="EA204" s="1"/>
      <c r="EB204" s="1"/>
      <c r="EC204" s="1"/>
      <c r="ED204" s="1"/>
      <c r="EE204" s="1"/>
      <c r="EF204" s="1"/>
      <c r="EG204" s="1"/>
      <c r="EH204" s="1"/>
      <c r="EI204" s="1"/>
      <c r="EJ204" s="1"/>
      <c r="EK204" s="1"/>
      <c r="EL204" s="1"/>
      <c r="EM204" s="1"/>
      <c r="EN204" s="1"/>
      <c r="EO204" s="1"/>
      <c r="EP204" s="1"/>
      <c r="EQ204" s="1"/>
      <c r="ER204" s="1"/>
      <c r="ES204" s="1"/>
      <c r="ET204" s="1"/>
      <c r="EU204" s="1"/>
      <c r="EV204" s="1"/>
      <c r="EW204" s="1"/>
      <c r="EX204" s="1"/>
      <c r="EY204" s="1"/>
      <c r="EZ204" s="1"/>
      <c r="FA204" s="1"/>
      <c r="FB204" s="1"/>
      <c r="FC204" s="1"/>
      <c r="FD204" s="1"/>
      <c r="FE204" s="1"/>
      <c r="FF204" s="1"/>
    </row>
    <row r="205" spans="1:162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  <c r="DM205" s="1"/>
      <c r="DN205" s="1"/>
      <c r="DO205" s="1"/>
      <c r="DP205" s="1"/>
      <c r="DQ205" s="1"/>
      <c r="DR205" s="1"/>
      <c r="DS205" s="1"/>
      <c r="DT205" s="1"/>
      <c r="DU205" s="1"/>
      <c r="DV205" s="1"/>
      <c r="DW205" s="1"/>
      <c r="DX205" s="1"/>
      <c r="DY205" s="1"/>
      <c r="DZ205" s="1"/>
      <c r="EA205" s="1"/>
      <c r="EB205" s="1"/>
      <c r="EC205" s="1"/>
      <c r="ED205" s="1"/>
      <c r="EE205" s="1"/>
      <c r="EF205" s="1"/>
      <c r="EG205" s="1"/>
      <c r="EH205" s="1"/>
      <c r="EI205" s="1"/>
      <c r="EJ205" s="1"/>
      <c r="EK205" s="1"/>
      <c r="EL205" s="1"/>
      <c r="EM205" s="1"/>
      <c r="EN205" s="1"/>
      <c r="EO205" s="1"/>
      <c r="EP205" s="1"/>
      <c r="EQ205" s="1"/>
      <c r="ER205" s="1"/>
      <c r="ES205" s="1"/>
      <c r="ET205" s="1"/>
      <c r="EU205" s="1"/>
      <c r="EV205" s="1"/>
      <c r="EW205" s="1"/>
      <c r="EX205" s="1"/>
      <c r="EY205" s="1"/>
      <c r="EZ205" s="1"/>
      <c r="FA205" s="1"/>
      <c r="FB205" s="1"/>
      <c r="FC205" s="1"/>
      <c r="FD205" s="1"/>
      <c r="FE205" s="1"/>
      <c r="FF205" s="1"/>
    </row>
    <row r="206" spans="1:162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  <c r="DM206" s="1"/>
      <c r="DN206" s="1"/>
      <c r="DO206" s="1"/>
      <c r="DP206" s="1"/>
      <c r="DQ206" s="1"/>
      <c r="DR206" s="1"/>
      <c r="DS206" s="1"/>
      <c r="DT206" s="1"/>
      <c r="DU206" s="1"/>
      <c r="DV206" s="1"/>
      <c r="DW206" s="1"/>
      <c r="DX206" s="1"/>
      <c r="DY206" s="1"/>
      <c r="DZ206" s="1"/>
      <c r="EA206" s="1"/>
      <c r="EB206" s="1"/>
      <c r="EC206" s="1"/>
      <c r="ED206" s="1"/>
      <c r="EE206" s="1"/>
      <c r="EF206" s="1"/>
      <c r="EG206" s="1"/>
      <c r="EH206" s="1"/>
      <c r="EI206" s="1"/>
      <c r="EJ206" s="1"/>
      <c r="EK206" s="1"/>
      <c r="EL206" s="1"/>
      <c r="EM206" s="1"/>
      <c r="EN206" s="1"/>
      <c r="EO206" s="1"/>
      <c r="EP206" s="1"/>
      <c r="EQ206" s="1"/>
      <c r="ER206" s="1"/>
      <c r="ES206" s="1"/>
      <c r="ET206" s="1"/>
      <c r="EU206" s="1"/>
      <c r="EV206" s="1"/>
      <c r="EW206" s="1"/>
      <c r="EX206" s="1"/>
      <c r="EY206" s="1"/>
      <c r="EZ206" s="1"/>
      <c r="FA206" s="1"/>
      <c r="FB206" s="1"/>
      <c r="FC206" s="1"/>
      <c r="FD206" s="1"/>
      <c r="FE206" s="1"/>
      <c r="FF206" s="1"/>
    </row>
    <row r="207" spans="1:162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  <c r="DM207" s="1"/>
      <c r="DN207" s="1"/>
      <c r="DO207" s="1"/>
      <c r="DP207" s="1"/>
      <c r="DQ207" s="1"/>
      <c r="DR207" s="1"/>
      <c r="DS207" s="1"/>
      <c r="DT207" s="1"/>
      <c r="DU207" s="1"/>
      <c r="DV207" s="1"/>
      <c r="DW207" s="1"/>
      <c r="DX207" s="1"/>
      <c r="DY207" s="1"/>
      <c r="DZ207" s="1"/>
      <c r="EA207" s="1"/>
      <c r="EB207" s="1"/>
      <c r="EC207" s="1"/>
      <c r="ED207" s="1"/>
      <c r="EE207" s="1"/>
      <c r="EF207" s="1"/>
      <c r="EG207" s="1"/>
      <c r="EH207" s="1"/>
      <c r="EI207" s="1"/>
      <c r="EJ207" s="1"/>
      <c r="EK207" s="1"/>
      <c r="EL207" s="1"/>
      <c r="EM207" s="1"/>
      <c r="EN207" s="1"/>
      <c r="EO207" s="1"/>
      <c r="EP207" s="1"/>
      <c r="EQ207" s="1"/>
      <c r="ER207" s="1"/>
      <c r="ES207" s="1"/>
      <c r="ET207" s="1"/>
      <c r="EU207" s="1"/>
      <c r="EV207" s="1"/>
      <c r="EW207" s="1"/>
      <c r="EX207" s="1"/>
      <c r="EY207" s="1"/>
      <c r="EZ207" s="1"/>
      <c r="FA207" s="1"/>
      <c r="FB207" s="1"/>
      <c r="FC207" s="1"/>
      <c r="FD207" s="1"/>
      <c r="FE207" s="1"/>
      <c r="FF207" s="1"/>
    </row>
    <row r="208" spans="1:162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  <c r="DM208" s="1"/>
      <c r="DN208" s="1"/>
      <c r="DO208" s="1"/>
      <c r="DP208" s="1"/>
      <c r="DQ208" s="1"/>
      <c r="DR208" s="1"/>
      <c r="DS208" s="1"/>
      <c r="DT208" s="1"/>
      <c r="DU208" s="1"/>
      <c r="DV208" s="1"/>
      <c r="DW208" s="1"/>
      <c r="DX208" s="1"/>
      <c r="DY208" s="1"/>
      <c r="DZ208" s="1"/>
      <c r="EA208" s="1"/>
      <c r="EB208" s="1"/>
      <c r="EC208" s="1"/>
      <c r="ED208" s="1"/>
      <c r="EE208" s="1"/>
      <c r="EF208" s="1"/>
      <c r="EG208" s="1"/>
      <c r="EH208" s="1"/>
      <c r="EI208" s="1"/>
      <c r="EJ208" s="1"/>
      <c r="EK208" s="1"/>
      <c r="EL208" s="1"/>
      <c r="EM208" s="1"/>
      <c r="EN208" s="1"/>
      <c r="EO208" s="1"/>
      <c r="EP208" s="1"/>
      <c r="EQ208" s="1"/>
      <c r="ER208" s="1"/>
      <c r="ES208" s="1"/>
      <c r="ET208" s="1"/>
      <c r="EU208" s="1"/>
      <c r="EV208" s="1"/>
      <c r="EW208" s="1"/>
      <c r="EX208" s="1"/>
      <c r="EY208" s="1"/>
      <c r="EZ208" s="1"/>
      <c r="FA208" s="1"/>
      <c r="FB208" s="1"/>
      <c r="FC208" s="1"/>
      <c r="FD208" s="1"/>
      <c r="FE208" s="1"/>
      <c r="FF208" s="1"/>
    </row>
    <row r="209" spans="1:162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  <c r="DM209" s="1"/>
      <c r="DN209" s="1"/>
      <c r="DO209" s="1"/>
      <c r="DP209" s="1"/>
      <c r="DQ209" s="1"/>
      <c r="DR209" s="1"/>
      <c r="DS209" s="1"/>
      <c r="DT209" s="1"/>
      <c r="DU209" s="1"/>
      <c r="DV209" s="1"/>
      <c r="DW209" s="1"/>
      <c r="DX209" s="1"/>
      <c r="DY209" s="1"/>
      <c r="DZ209" s="1"/>
      <c r="EA209" s="1"/>
      <c r="EB209" s="1"/>
      <c r="EC209" s="1"/>
      <c r="ED209" s="1"/>
      <c r="EE209" s="1"/>
      <c r="EF209" s="1"/>
      <c r="EG209" s="1"/>
      <c r="EH209" s="1"/>
      <c r="EI209" s="1"/>
      <c r="EJ209" s="1"/>
      <c r="EK209" s="1"/>
      <c r="EL209" s="1"/>
      <c r="EM209" s="1"/>
      <c r="EN209" s="1"/>
      <c r="EO209" s="1"/>
      <c r="EP209" s="1"/>
      <c r="EQ209" s="1"/>
      <c r="ER209" s="1"/>
      <c r="ES209" s="1"/>
      <c r="ET209" s="1"/>
      <c r="EU209" s="1"/>
      <c r="EV209" s="1"/>
      <c r="EW209" s="1"/>
      <c r="EX209" s="1"/>
      <c r="EY209" s="1"/>
      <c r="EZ209" s="1"/>
      <c r="FA209" s="1"/>
      <c r="FB209" s="1"/>
      <c r="FC209" s="1"/>
      <c r="FD209" s="1"/>
      <c r="FE209" s="1"/>
      <c r="FF209" s="1"/>
    </row>
    <row r="210" spans="1:162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  <c r="DM210" s="1"/>
      <c r="DN210" s="1"/>
      <c r="DO210" s="1"/>
      <c r="DP210" s="1"/>
      <c r="DQ210" s="1"/>
      <c r="DR210" s="1"/>
      <c r="DS210" s="1"/>
      <c r="DT210" s="1"/>
      <c r="DU210" s="1"/>
      <c r="DV210" s="1"/>
      <c r="DW210" s="1"/>
      <c r="DX210" s="1"/>
      <c r="DY210" s="1"/>
      <c r="DZ210" s="1"/>
      <c r="EA210" s="1"/>
      <c r="EB210" s="1"/>
      <c r="EC210" s="1"/>
      <c r="ED210" s="1"/>
      <c r="EE210" s="1"/>
      <c r="EF210" s="1"/>
      <c r="EG210" s="1"/>
      <c r="EH210" s="1"/>
      <c r="EI210" s="1"/>
      <c r="EJ210" s="1"/>
      <c r="EK210" s="1"/>
      <c r="EL210" s="1"/>
      <c r="EM210" s="1"/>
      <c r="EN210" s="1"/>
      <c r="EO210" s="1"/>
      <c r="EP210" s="1"/>
      <c r="EQ210" s="1"/>
      <c r="ER210" s="1"/>
      <c r="ES210" s="1"/>
      <c r="ET210" s="1"/>
      <c r="EU210" s="1"/>
      <c r="EV210" s="1"/>
      <c r="EW210" s="1"/>
      <c r="EX210" s="1"/>
      <c r="EY210" s="1"/>
      <c r="EZ210" s="1"/>
      <c r="FA210" s="1"/>
      <c r="FB210" s="1"/>
      <c r="FC210" s="1"/>
      <c r="FD210" s="1"/>
      <c r="FE210" s="1"/>
      <c r="FF210" s="1"/>
    </row>
    <row r="211" spans="1:162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  <c r="DM211" s="1"/>
      <c r="DN211" s="1"/>
      <c r="DO211" s="1"/>
      <c r="DP211" s="1"/>
      <c r="DQ211" s="1"/>
      <c r="DR211" s="1"/>
      <c r="DS211" s="1"/>
      <c r="DT211" s="1"/>
      <c r="DU211" s="1"/>
      <c r="DV211" s="1"/>
      <c r="DW211" s="1"/>
      <c r="DX211" s="1"/>
      <c r="DY211" s="1"/>
      <c r="DZ211" s="1"/>
      <c r="EA211" s="1"/>
      <c r="EB211" s="1"/>
      <c r="EC211" s="1"/>
      <c r="ED211" s="1"/>
      <c r="EE211" s="1"/>
      <c r="EF211" s="1"/>
      <c r="EG211" s="1"/>
      <c r="EH211" s="1"/>
      <c r="EI211" s="1"/>
      <c r="EJ211" s="1"/>
      <c r="EK211" s="1"/>
      <c r="EL211" s="1"/>
      <c r="EM211" s="1"/>
      <c r="EN211" s="1"/>
      <c r="EO211" s="1"/>
      <c r="EP211" s="1"/>
      <c r="EQ211" s="1"/>
      <c r="ER211" s="1"/>
      <c r="ES211" s="1"/>
      <c r="ET211" s="1"/>
      <c r="EU211" s="1"/>
      <c r="EV211" s="1"/>
      <c r="EW211" s="1"/>
      <c r="EX211" s="1"/>
      <c r="EY211" s="1"/>
      <c r="EZ211" s="1"/>
      <c r="FA211" s="1"/>
      <c r="FB211" s="1"/>
      <c r="FC211" s="1"/>
      <c r="FD211" s="1"/>
      <c r="FE211" s="1"/>
      <c r="FF211" s="1"/>
    </row>
    <row r="212" spans="1:162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  <c r="DM212" s="1"/>
      <c r="DN212" s="1"/>
      <c r="DO212" s="1"/>
      <c r="DP212" s="1"/>
      <c r="DQ212" s="1"/>
      <c r="DR212" s="1"/>
      <c r="DS212" s="1"/>
      <c r="DT212" s="1"/>
      <c r="DU212" s="1"/>
      <c r="DV212" s="1"/>
      <c r="DW212" s="1"/>
      <c r="DX212" s="1"/>
      <c r="DY212" s="1"/>
      <c r="DZ212" s="1"/>
      <c r="EA212" s="1"/>
      <c r="EB212" s="1"/>
      <c r="EC212" s="1"/>
      <c r="ED212" s="1"/>
      <c r="EE212" s="1"/>
      <c r="EF212" s="1"/>
      <c r="EG212" s="1"/>
      <c r="EH212" s="1"/>
      <c r="EI212" s="1"/>
      <c r="EJ212" s="1"/>
      <c r="EK212" s="1"/>
      <c r="EL212" s="1"/>
      <c r="EM212" s="1"/>
      <c r="EN212" s="1"/>
      <c r="EO212" s="1"/>
      <c r="EP212" s="1"/>
      <c r="EQ212" s="1"/>
      <c r="ER212" s="1"/>
      <c r="ES212" s="1"/>
      <c r="ET212" s="1"/>
      <c r="EU212" s="1"/>
      <c r="EV212" s="1"/>
      <c r="EW212" s="1"/>
      <c r="EX212" s="1"/>
      <c r="EY212" s="1"/>
      <c r="EZ212" s="1"/>
      <c r="FA212" s="1"/>
      <c r="FB212" s="1"/>
      <c r="FC212" s="1"/>
      <c r="FD212" s="1"/>
      <c r="FE212" s="1"/>
      <c r="FF212" s="1"/>
    </row>
    <row r="213" spans="1:162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  <c r="DM213" s="1"/>
      <c r="DN213" s="1"/>
      <c r="DO213" s="1"/>
      <c r="DP213" s="1"/>
      <c r="DQ213" s="1"/>
      <c r="DR213" s="1"/>
      <c r="DS213" s="1"/>
      <c r="DT213" s="1"/>
      <c r="DU213" s="1"/>
      <c r="DV213" s="1"/>
      <c r="DW213" s="1"/>
      <c r="DX213" s="1"/>
      <c r="DY213" s="1"/>
      <c r="DZ213" s="1"/>
      <c r="EA213" s="1"/>
      <c r="EB213" s="1"/>
      <c r="EC213" s="1"/>
      <c r="ED213" s="1"/>
      <c r="EE213" s="1"/>
      <c r="EF213" s="1"/>
      <c r="EG213" s="1"/>
      <c r="EH213" s="1"/>
      <c r="EI213" s="1"/>
      <c r="EJ213" s="1"/>
      <c r="EK213" s="1"/>
      <c r="EL213" s="1"/>
      <c r="EM213" s="1"/>
      <c r="EN213" s="1"/>
      <c r="EO213" s="1"/>
      <c r="EP213" s="1"/>
      <c r="EQ213" s="1"/>
      <c r="ER213" s="1"/>
      <c r="ES213" s="1"/>
      <c r="ET213" s="1"/>
      <c r="EU213" s="1"/>
      <c r="EV213" s="1"/>
      <c r="EW213" s="1"/>
      <c r="EX213" s="1"/>
      <c r="EY213" s="1"/>
      <c r="EZ213" s="1"/>
      <c r="FA213" s="1"/>
      <c r="FB213" s="1"/>
      <c r="FC213" s="1"/>
      <c r="FD213" s="1"/>
      <c r="FE213" s="1"/>
      <c r="FF213" s="1"/>
    </row>
    <row r="214" spans="1:162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  <c r="DM214" s="1"/>
      <c r="DN214" s="1"/>
      <c r="DO214" s="1"/>
      <c r="DP214" s="1"/>
      <c r="DQ214" s="1"/>
      <c r="DR214" s="1"/>
      <c r="DS214" s="1"/>
      <c r="DT214" s="1"/>
      <c r="DU214" s="1"/>
      <c r="DV214" s="1"/>
      <c r="DW214" s="1"/>
      <c r="DX214" s="1"/>
      <c r="DY214" s="1"/>
      <c r="DZ214" s="1"/>
      <c r="EA214" s="1"/>
      <c r="EB214" s="1"/>
      <c r="EC214" s="1"/>
      <c r="ED214" s="1"/>
      <c r="EE214" s="1"/>
      <c r="EF214" s="1"/>
      <c r="EG214" s="1"/>
      <c r="EH214" s="1"/>
      <c r="EI214" s="1"/>
      <c r="EJ214" s="1"/>
      <c r="EK214" s="1"/>
      <c r="EL214" s="1"/>
      <c r="EM214" s="1"/>
      <c r="EN214" s="1"/>
      <c r="EO214" s="1"/>
      <c r="EP214" s="1"/>
      <c r="EQ214" s="1"/>
      <c r="ER214" s="1"/>
      <c r="ES214" s="1"/>
      <c r="ET214" s="1"/>
      <c r="EU214" s="1"/>
      <c r="EV214" s="1"/>
      <c r="EW214" s="1"/>
      <c r="EX214" s="1"/>
      <c r="EY214" s="1"/>
      <c r="EZ214" s="1"/>
      <c r="FA214" s="1"/>
      <c r="FB214" s="1"/>
      <c r="FC214" s="1"/>
      <c r="FD214" s="1"/>
      <c r="FE214" s="1"/>
      <c r="FF214" s="1"/>
    </row>
    <row r="215" spans="1:162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  <c r="DM215" s="1"/>
      <c r="DN215" s="1"/>
      <c r="DO215" s="1"/>
      <c r="DP215" s="1"/>
      <c r="DQ215" s="1"/>
      <c r="DR215" s="1"/>
      <c r="DS215" s="1"/>
      <c r="DT215" s="1"/>
      <c r="DU215" s="1"/>
      <c r="DV215" s="1"/>
      <c r="DW215" s="1"/>
      <c r="DX215" s="1"/>
      <c r="DY215" s="1"/>
      <c r="DZ215" s="1"/>
      <c r="EA215" s="1"/>
      <c r="EB215" s="1"/>
      <c r="EC215" s="1"/>
      <c r="ED215" s="1"/>
      <c r="EE215" s="1"/>
      <c r="EF215" s="1"/>
      <c r="EG215" s="1"/>
      <c r="EH215" s="1"/>
      <c r="EI215" s="1"/>
      <c r="EJ215" s="1"/>
      <c r="EK215" s="1"/>
      <c r="EL215" s="1"/>
      <c r="EM215" s="1"/>
      <c r="EN215" s="1"/>
      <c r="EO215" s="1"/>
      <c r="EP215" s="1"/>
      <c r="EQ215" s="1"/>
      <c r="ER215" s="1"/>
      <c r="ES215" s="1"/>
      <c r="ET215" s="1"/>
      <c r="EU215" s="1"/>
      <c r="EV215" s="1"/>
      <c r="EW215" s="1"/>
      <c r="EX215" s="1"/>
      <c r="EY215" s="1"/>
      <c r="EZ215" s="1"/>
      <c r="FA215" s="1"/>
      <c r="FB215" s="1"/>
      <c r="FC215" s="1"/>
      <c r="FD215" s="1"/>
      <c r="FE215" s="1"/>
      <c r="FF215" s="1"/>
    </row>
    <row r="216" spans="1:162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  <c r="DM216" s="1"/>
      <c r="DN216" s="1"/>
      <c r="DO216" s="1"/>
      <c r="DP216" s="1"/>
      <c r="DQ216" s="1"/>
      <c r="DR216" s="1"/>
      <c r="DS216" s="1"/>
      <c r="DT216" s="1"/>
      <c r="DU216" s="1"/>
      <c r="DV216" s="1"/>
      <c r="DW216" s="1"/>
      <c r="DX216" s="1"/>
      <c r="DY216" s="1"/>
      <c r="DZ216" s="1"/>
      <c r="EA216" s="1"/>
      <c r="EB216" s="1"/>
      <c r="EC216" s="1"/>
      <c r="ED216" s="1"/>
      <c r="EE216" s="1"/>
      <c r="EF216" s="1"/>
      <c r="EG216" s="1"/>
      <c r="EH216" s="1"/>
      <c r="EI216" s="1"/>
      <c r="EJ216" s="1"/>
      <c r="EK216" s="1"/>
      <c r="EL216" s="1"/>
      <c r="EM216" s="1"/>
      <c r="EN216" s="1"/>
      <c r="EO216" s="1"/>
      <c r="EP216" s="1"/>
      <c r="EQ216" s="1"/>
      <c r="ER216" s="1"/>
      <c r="ES216" s="1"/>
      <c r="ET216" s="1"/>
      <c r="EU216" s="1"/>
      <c r="EV216" s="1"/>
      <c r="EW216" s="1"/>
      <c r="EX216" s="1"/>
      <c r="EY216" s="1"/>
      <c r="EZ216" s="1"/>
      <c r="FA216" s="1"/>
      <c r="FB216" s="1"/>
      <c r="FC216" s="1"/>
      <c r="FD216" s="1"/>
      <c r="FE216" s="1"/>
      <c r="FF216" s="1"/>
    </row>
    <row r="217" spans="1:162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  <c r="DM217" s="1"/>
      <c r="DN217" s="1"/>
      <c r="DO217" s="1"/>
      <c r="DP217" s="1"/>
      <c r="DQ217" s="1"/>
      <c r="DR217" s="1"/>
      <c r="DS217" s="1"/>
      <c r="DT217" s="1"/>
      <c r="DU217" s="1"/>
      <c r="DV217" s="1"/>
      <c r="DW217" s="1"/>
      <c r="DX217" s="1"/>
      <c r="DY217" s="1"/>
      <c r="DZ217" s="1"/>
      <c r="EA217" s="1"/>
      <c r="EB217" s="1"/>
      <c r="EC217" s="1"/>
      <c r="ED217" s="1"/>
      <c r="EE217" s="1"/>
      <c r="EF217" s="1"/>
      <c r="EG217" s="1"/>
      <c r="EH217" s="1"/>
      <c r="EI217" s="1"/>
      <c r="EJ217" s="1"/>
      <c r="EK217" s="1"/>
      <c r="EL217" s="1"/>
      <c r="EM217" s="1"/>
      <c r="EN217" s="1"/>
      <c r="EO217" s="1"/>
      <c r="EP217" s="1"/>
      <c r="EQ217" s="1"/>
      <c r="ER217" s="1"/>
      <c r="ES217" s="1"/>
      <c r="ET217" s="1"/>
      <c r="EU217" s="1"/>
      <c r="EV217" s="1"/>
      <c r="EW217" s="1"/>
      <c r="EX217" s="1"/>
      <c r="EY217" s="1"/>
      <c r="EZ217" s="1"/>
      <c r="FA217" s="1"/>
      <c r="FB217" s="1"/>
      <c r="FC217" s="1"/>
      <c r="FD217" s="1"/>
      <c r="FE217" s="1"/>
      <c r="FF217" s="1"/>
    </row>
    <row r="218" spans="1:162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  <c r="DM218" s="1"/>
      <c r="DN218" s="1"/>
      <c r="DO218" s="1"/>
      <c r="DP218" s="1"/>
      <c r="DQ218" s="1"/>
      <c r="DR218" s="1"/>
      <c r="DS218" s="1"/>
      <c r="DT218" s="1"/>
      <c r="DU218" s="1"/>
      <c r="DV218" s="1"/>
      <c r="DW218" s="1"/>
      <c r="DX218" s="1"/>
      <c r="DY218" s="1"/>
      <c r="DZ218" s="1"/>
      <c r="EA218" s="1"/>
      <c r="EB218" s="1"/>
      <c r="EC218" s="1"/>
      <c r="ED218" s="1"/>
      <c r="EE218" s="1"/>
      <c r="EF218" s="1"/>
      <c r="EG218" s="1"/>
      <c r="EH218" s="1"/>
      <c r="EI218" s="1"/>
      <c r="EJ218" s="1"/>
      <c r="EK218" s="1"/>
      <c r="EL218" s="1"/>
      <c r="EM218" s="1"/>
      <c r="EN218" s="1"/>
      <c r="EO218" s="1"/>
      <c r="EP218" s="1"/>
      <c r="EQ218" s="1"/>
      <c r="ER218" s="1"/>
      <c r="ES218" s="1"/>
      <c r="ET218" s="1"/>
      <c r="EU218" s="1"/>
      <c r="EV218" s="1"/>
      <c r="EW218" s="1"/>
      <c r="EX218" s="1"/>
      <c r="EY218" s="1"/>
      <c r="EZ218" s="1"/>
      <c r="FA218" s="1"/>
      <c r="FB218" s="1"/>
      <c r="FC218" s="1"/>
      <c r="FD218" s="1"/>
      <c r="FE218" s="1"/>
      <c r="FF218" s="1"/>
    </row>
    <row r="219" spans="1:162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  <c r="DM219" s="1"/>
      <c r="DN219" s="1"/>
      <c r="DO219" s="1"/>
      <c r="DP219" s="1"/>
      <c r="DQ219" s="1"/>
      <c r="DR219" s="1"/>
      <c r="DS219" s="1"/>
      <c r="DT219" s="1"/>
      <c r="DU219" s="1"/>
      <c r="DV219" s="1"/>
      <c r="DW219" s="1"/>
      <c r="DX219" s="1"/>
      <c r="DY219" s="1"/>
      <c r="DZ219" s="1"/>
      <c r="EA219" s="1"/>
      <c r="EB219" s="1"/>
      <c r="EC219" s="1"/>
      <c r="ED219" s="1"/>
      <c r="EE219" s="1"/>
      <c r="EF219" s="1"/>
      <c r="EG219" s="1"/>
      <c r="EH219" s="1"/>
      <c r="EI219" s="1"/>
      <c r="EJ219" s="1"/>
      <c r="EK219" s="1"/>
      <c r="EL219" s="1"/>
      <c r="EM219" s="1"/>
      <c r="EN219" s="1"/>
      <c r="EO219" s="1"/>
      <c r="EP219" s="1"/>
      <c r="EQ219" s="1"/>
      <c r="ER219" s="1"/>
      <c r="ES219" s="1"/>
      <c r="ET219" s="1"/>
      <c r="EU219" s="1"/>
      <c r="EV219" s="1"/>
      <c r="EW219" s="1"/>
      <c r="EX219" s="1"/>
      <c r="EY219" s="1"/>
      <c r="EZ219" s="1"/>
      <c r="FA219" s="1"/>
      <c r="FB219" s="1"/>
      <c r="FC219" s="1"/>
      <c r="FD219" s="1"/>
      <c r="FE219" s="1"/>
      <c r="FF219" s="1"/>
    </row>
    <row r="220" spans="1:162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  <c r="DM220" s="1"/>
      <c r="DN220" s="1"/>
      <c r="DO220" s="1"/>
      <c r="DP220" s="1"/>
      <c r="DQ220" s="1"/>
      <c r="DR220" s="1"/>
      <c r="DS220" s="1"/>
      <c r="DT220" s="1"/>
      <c r="DU220" s="1"/>
      <c r="DV220" s="1"/>
      <c r="DW220" s="1"/>
      <c r="DX220" s="1"/>
      <c r="DY220" s="1"/>
      <c r="DZ220" s="1"/>
      <c r="EA220" s="1"/>
      <c r="EB220" s="1"/>
      <c r="EC220" s="1"/>
      <c r="ED220" s="1"/>
      <c r="EE220" s="1"/>
      <c r="EF220" s="1"/>
      <c r="EG220" s="1"/>
      <c r="EH220" s="1"/>
      <c r="EI220" s="1"/>
      <c r="EJ220" s="1"/>
      <c r="EK220" s="1"/>
      <c r="EL220" s="1"/>
      <c r="EM220" s="1"/>
      <c r="EN220" s="1"/>
      <c r="EO220" s="1"/>
      <c r="EP220" s="1"/>
      <c r="EQ220" s="1"/>
      <c r="ER220" s="1"/>
      <c r="ES220" s="1"/>
      <c r="ET220" s="1"/>
      <c r="EU220" s="1"/>
      <c r="EV220" s="1"/>
      <c r="EW220" s="1"/>
      <c r="EX220" s="1"/>
      <c r="EY220" s="1"/>
      <c r="EZ220" s="1"/>
      <c r="FA220" s="1"/>
      <c r="FB220" s="1"/>
      <c r="FC220" s="1"/>
      <c r="FD220" s="1"/>
      <c r="FE220" s="1"/>
      <c r="FF220" s="1"/>
    </row>
    <row r="221" spans="1:162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  <c r="DM221" s="1"/>
      <c r="DN221" s="1"/>
      <c r="DO221" s="1"/>
      <c r="DP221" s="1"/>
      <c r="DQ221" s="1"/>
      <c r="DR221" s="1"/>
      <c r="DS221" s="1"/>
      <c r="DT221" s="1"/>
      <c r="DU221" s="1"/>
      <c r="DV221" s="1"/>
      <c r="DW221" s="1"/>
      <c r="DX221" s="1"/>
      <c r="DY221" s="1"/>
      <c r="DZ221" s="1"/>
      <c r="EA221" s="1"/>
      <c r="EB221" s="1"/>
      <c r="EC221" s="1"/>
      <c r="ED221" s="1"/>
      <c r="EE221" s="1"/>
      <c r="EF221" s="1"/>
      <c r="EG221" s="1"/>
      <c r="EH221" s="1"/>
      <c r="EI221" s="1"/>
      <c r="EJ221" s="1"/>
      <c r="EK221" s="1"/>
      <c r="EL221" s="1"/>
      <c r="EM221" s="1"/>
      <c r="EN221" s="1"/>
      <c r="EO221" s="1"/>
      <c r="EP221" s="1"/>
      <c r="EQ221" s="1"/>
      <c r="ER221" s="1"/>
      <c r="ES221" s="1"/>
      <c r="ET221" s="1"/>
      <c r="EU221" s="1"/>
      <c r="EV221" s="1"/>
      <c r="EW221" s="1"/>
      <c r="EX221" s="1"/>
      <c r="EY221" s="1"/>
      <c r="EZ221" s="1"/>
      <c r="FA221" s="1"/>
      <c r="FB221" s="1"/>
      <c r="FC221" s="1"/>
      <c r="FD221" s="1"/>
      <c r="FE221" s="1"/>
      <c r="FF221" s="1"/>
    </row>
    <row r="222" spans="1:162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  <c r="DM222" s="1"/>
      <c r="DN222" s="1"/>
      <c r="DO222" s="1"/>
      <c r="DP222" s="1"/>
      <c r="DQ222" s="1"/>
      <c r="DR222" s="1"/>
      <c r="DS222" s="1"/>
      <c r="DT222" s="1"/>
      <c r="DU222" s="1"/>
      <c r="DV222" s="1"/>
      <c r="DW222" s="1"/>
      <c r="DX222" s="1"/>
      <c r="DY222" s="1"/>
      <c r="DZ222" s="1"/>
      <c r="EA222" s="1"/>
      <c r="EB222" s="1"/>
      <c r="EC222" s="1"/>
      <c r="ED222" s="1"/>
      <c r="EE222" s="1"/>
      <c r="EF222" s="1"/>
      <c r="EG222" s="1"/>
      <c r="EH222" s="1"/>
      <c r="EI222" s="1"/>
      <c r="EJ222" s="1"/>
      <c r="EK222" s="1"/>
      <c r="EL222" s="1"/>
      <c r="EM222" s="1"/>
      <c r="EN222" s="1"/>
      <c r="EO222" s="1"/>
      <c r="EP222" s="1"/>
      <c r="EQ222" s="1"/>
      <c r="ER222" s="1"/>
      <c r="ES222" s="1"/>
      <c r="ET222" s="1"/>
      <c r="EU222" s="1"/>
      <c r="EV222" s="1"/>
      <c r="EW222" s="1"/>
      <c r="EX222" s="1"/>
      <c r="EY222" s="1"/>
      <c r="EZ222" s="1"/>
      <c r="FA222" s="1"/>
      <c r="FB222" s="1"/>
      <c r="FC222" s="1"/>
      <c r="FD222" s="1"/>
      <c r="FE222" s="1"/>
      <c r="FF222" s="1"/>
    </row>
    <row r="223" spans="1:162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  <c r="DM223" s="1"/>
      <c r="DN223" s="1"/>
      <c r="DO223" s="1"/>
      <c r="DP223" s="1"/>
      <c r="DQ223" s="1"/>
      <c r="DR223" s="1"/>
      <c r="DS223" s="1"/>
      <c r="DT223" s="1"/>
      <c r="DU223" s="1"/>
      <c r="DV223" s="1"/>
      <c r="DW223" s="1"/>
      <c r="DX223" s="1"/>
      <c r="DY223" s="1"/>
      <c r="DZ223" s="1"/>
      <c r="EA223" s="1"/>
      <c r="EB223" s="1"/>
      <c r="EC223" s="1"/>
      <c r="ED223" s="1"/>
      <c r="EE223" s="1"/>
      <c r="EF223" s="1"/>
      <c r="EG223" s="1"/>
      <c r="EH223" s="1"/>
      <c r="EI223" s="1"/>
      <c r="EJ223" s="1"/>
      <c r="EK223" s="1"/>
      <c r="EL223" s="1"/>
      <c r="EM223" s="1"/>
      <c r="EN223" s="1"/>
      <c r="EO223" s="1"/>
      <c r="EP223" s="1"/>
      <c r="EQ223" s="1"/>
      <c r="ER223" s="1"/>
      <c r="ES223" s="1"/>
      <c r="ET223" s="1"/>
      <c r="EU223" s="1"/>
      <c r="EV223" s="1"/>
      <c r="EW223" s="1"/>
      <c r="EX223" s="1"/>
      <c r="EY223" s="1"/>
      <c r="EZ223" s="1"/>
      <c r="FA223" s="1"/>
      <c r="FB223" s="1"/>
      <c r="FC223" s="1"/>
      <c r="FD223" s="1"/>
      <c r="FE223" s="1"/>
      <c r="FF223" s="1"/>
    </row>
    <row r="224" spans="1:162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  <c r="DM224" s="1"/>
      <c r="DN224" s="1"/>
      <c r="DO224" s="1"/>
      <c r="DP224" s="1"/>
      <c r="DQ224" s="1"/>
      <c r="DR224" s="1"/>
      <c r="DS224" s="1"/>
      <c r="DT224" s="1"/>
      <c r="DU224" s="1"/>
      <c r="DV224" s="1"/>
      <c r="DW224" s="1"/>
      <c r="DX224" s="1"/>
      <c r="DY224" s="1"/>
      <c r="DZ224" s="1"/>
      <c r="EA224" s="1"/>
      <c r="EB224" s="1"/>
      <c r="EC224" s="1"/>
      <c r="ED224" s="1"/>
      <c r="EE224" s="1"/>
      <c r="EF224" s="1"/>
      <c r="EG224" s="1"/>
      <c r="EH224" s="1"/>
      <c r="EI224" s="1"/>
      <c r="EJ224" s="1"/>
      <c r="EK224" s="1"/>
      <c r="EL224" s="1"/>
      <c r="EM224" s="1"/>
      <c r="EN224" s="1"/>
      <c r="EO224" s="1"/>
      <c r="EP224" s="1"/>
      <c r="EQ224" s="1"/>
      <c r="ER224" s="1"/>
      <c r="ES224" s="1"/>
      <c r="ET224" s="1"/>
      <c r="EU224" s="1"/>
      <c r="EV224" s="1"/>
      <c r="EW224" s="1"/>
      <c r="EX224" s="1"/>
      <c r="EY224" s="1"/>
      <c r="EZ224" s="1"/>
      <c r="FA224" s="1"/>
      <c r="FB224" s="1"/>
      <c r="FC224" s="1"/>
      <c r="FD224" s="1"/>
      <c r="FE224" s="1"/>
      <c r="FF224" s="1"/>
    </row>
    <row r="225" spans="1:162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  <c r="DM225" s="1"/>
      <c r="DN225" s="1"/>
      <c r="DO225" s="1"/>
      <c r="DP225" s="1"/>
      <c r="DQ225" s="1"/>
      <c r="DR225" s="1"/>
      <c r="DS225" s="1"/>
      <c r="DT225" s="1"/>
      <c r="DU225" s="1"/>
      <c r="DV225" s="1"/>
      <c r="DW225" s="1"/>
      <c r="DX225" s="1"/>
      <c r="DY225" s="1"/>
      <c r="DZ225" s="1"/>
      <c r="EA225" s="1"/>
      <c r="EB225" s="1"/>
      <c r="EC225" s="1"/>
      <c r="ED225" s="1"/>
      <c r="EE225" s="1"/>
      <c r="EF225" s="1"/>
      <c r="EG225" s="1"/>
      <c r="EH225" s="1"/>
      <c r="EI225" s="1"/>
      <c r="EJ225" s="1"/>
      <c r="EK225" s="1"/>
      <c r="EL225" s="1"/>
      <c r="EM225" s="1"/>
      <c r="EN225" s="1"/>
      <c r="EO225" s="1"/>
      <c r="EP225" s="1"/>
      <c r="EQ225" s="1"/>
      <c r="ER225" s="1"/>
      <c r="ES225" s="1"/>
      <c r="ET225" s="1"/>
      <c r="EU225" s="1"/>
      <c r="EV225" s="1"/>
      <c r="EW225" s="1"/>
      <c r="EX225" s="1"/>
      <c r="EY225" s="1"/>
      <c r="EZ225" s="1"/>
      <c r="FA225" s="1"/>
      <c r="FB225" s="1"/>
      <c r="FC225" s="1"/>
      <c r="FD225" s="1"/>
      <c r="FE225" s="1"/>
      <c r="FF225" s="1"/>
    </row>
    <row r="226" spans="1:162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  <c r="DM226" s="1"/>
      <c r="DN226" s="1"/>
      <c r="DO226" s="1"/>
      <c r="DP226" s="1"/>
      <c r="DQ226" s="1"/>
      <c r="DR226" s="1"/>
      <c r="DS226" s="1"/>
      <c r="DT226" s="1"/>
      <c r="DU226" s="1"/>
      <c r="DV226" s="1"/>
      <c r="DW226" s="1"/>
      <c r="DX226" s="1"/>
      <c r="DY226" s="1"/>
      <c r="DZ226" s="1"/>
      <c r="EA226" s="1"/>
      <c r="EB226" s="1"/>
      <c r="EC226" s="1"/>
      <c r="ED226" s="1"/>
      <c r="EE226" s="1"/>
      <c r="EF226" s="1"/>
      <c r="EG226" s="1"/>
      <c r="EH226" s="1"/>
      <c r="EI226" s="1"/>
      <c r="EJ226" s="1"/>
      <c r="EK226" s="1"/>
      <c r="EL226" s="1"/>
      <c r="EM226" s="1"/>
      <c r="EN226" s="1"/>
      <c r="EO226" s="1"/>
      <c r="EP226" s="1"/>
      <c r="EQ226" s="1"/>
      <c r="ER226" s="1"/>
      <c r="ES226" s="1"/>
      <c r="ET226" s="1"/>
      <c r="EU226" s="1"/>
      <c r="EV226" s="1"/>
      <c r="EW226" s="1"/>
      <c r="EX226" s="1"/>
      <c r="EY226" s="1"/>
      <c r="EZ226" s="1"/>
      <c r="FA226" s="1"/>
      <c r="FB226" s="1"/>
      <c r="FC226" s="1"/>
      <c r="FD226" s="1"/>
      <c r="FE226" s="1"/>
      <c r="FF226" s="1"/>
    </row>
    <row r="227" spans="1:162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  <c r="DM227" s="1"/>
      <c r="DN227" s="1"/>
      <c r="DO227" s="1"/>
      <c r="DP227" s="1"/>
      <c r="DQ227" s="1"/>
      <c r="DR227" s="1"/>
      <c r="DS227" s="1"/>
      <c r="DT227" s="1"/>
      <c r="DU227" s="1"/>
      <c r="DV227" s="1"/>
      <c r="DW227" s="1"/>
      <c r="DX227" s="1"/>
      <c r="DY227" s="1"/>
      <c r="DZ227" s="1"/>
      <c r="EA227" s="1"/>
      <c r="EB227" s="1"/>
      <c r="EC227" s="1"/>
      <c r="ED227" s="1"/>
      <c r="EE227" s="1"/>
      <c r="EF227" s="1"/>
      <c r="EG227" s="1"/>
      <c r="EH227" s="1"/>
      <c r="EI227" s="1"/>
      <c r="EJ227" s="1"/>
      <c r="EK227" s="1"/>
      <c r="EL227" s="1"/>
      <c r="EM227" s="1"/>
      <c r="EN227" s="1"/>
      <c r="EO227" s="1"/>
      <c r="EP227" s="1"/>
      <c r="EQ227" s="1"/>
      <c r="ER227" s="1"/>
      <c r="ES227" s="1"/>
      <c r="ET227" s="1"/>
      <c r="EU227" s="1"/>
      <c r="EV227" s="1"/>
      <c r="EW227" s="1"/>
      <c r="EX227" s="1"/>
      <c r="EY227" s="1"/>
      <c r="EZ227" s="1"/>
      <c r="FA227" s="1"/>
      <c r="FB227" s="1"/>
      <c r="FC227" s="1"/>
      <c r="FD227" s="1"/>
      <c r="FE227" s="1"/>
      <c r="FF227" s="1"/>
    </row>
    <row r="228" spans="1:162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  <c r="DM228" s="1"/>
      <c r="DN228" s="1"/>
      <c r="DO228" s="1"/>
      <c r="DP228" s="1"/>
      <c r="DQ228" s="1"/>
      <c r="DR228" s="1"/>
      <c r="DS228" s="1"/>
      <c r="DT228" s="1"/>
      <c r="DU228" s="1"/>
      <c r="DV228" s="1"/>
      <c r="DW228" s="1"/>
      <c r="DX228" s="1"/>
      <c r="DY228" s="1"/>
      <c r="DZ228" s="1"/>
      <c r="EA228" s="1"/>
      <c r="EB228" s="1"/>
      <c r="EC228" s="1"/>
      <c r="ED228" s="1"/>
      <c r="EE228" s="1"/>
      <c r="EF228" s="1"/>
      <c r="EG228" s="1"/>
      <c r="EH228" s="1"/>
      <c r="EI228" s="1"/>
      <c r="EJ228" s="1"/>
      <c r="EK228" s="1"/>
      <c r="EL228" s="1"/>
      <c r="EM228" s="1"/>
      <c r="EN228" s="1"/>
      <c r="EO228" s="1"/>
      <c r="EP228" s="1"/>
      <c r="EQ228" s="1"/>
      <c r="ER228" s="1"/>
      <c r="ES228" s="1"/>
      <c r="ET228" s="1"/>
      <c r="EU228" s="1"/>
      <c r="EV228" s="1"/>
      <c r="EW228" s="1"/>
      <c r="EX228" s="1"/>
      <c r="EY228" s="1"/>
      <c r="EZ228" s="1"/>
      <c r="FA228" s="1"/>
      <c r="FB228" s="1"/>
      <c r="FC228" s="1"/>
      <c r="FD228" s="1"/>
      <c r="FE228" s="1"/>
      <c r="FF228" s="1"/>
    </row>
    <row r="229" spans="1:162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  <c r="DM229" s="1"/>
      <c r="DN229" s="1"/>
      <c r="DO229" s="1"/>
      <c r="DP229" s="1"/>
      <c r="DQ229" s="1"/>
      <c r="DR229" s="1"/>
      <c r="DS229" s="1"/>
      <c r="DT229" s="1"/>
      <c r="DU229" s="1"/>
      <c r="DV229" s="1"/>
      <c r="DW229" s="1"/>
      <c r="DX229" s="1"/>
      <c r="DY229" s="1"/>
      <c r="DZ229" s="1"/>
      <c r="EA229" s="1"/>
      <c r="EB229" s="1"/>
      <c r="EC229" s="1"/>
      <c r="ED229" s="1"/>
      <c r="EE229" s="1"/>
      <c r="EF229" s="1"/>
      <c r="EG229" s="1"/>
      <c r="EH229" s="1"/>
      <c r="EI229" s="1"/>
      <c r="EJ229" s="1"/>
      <c r="EK229" s="1"/>
      <c r="EL229" s="1"/>
      <c r="EM229" s="1"/>
      <c r="EN229" s="1"/>
      <c r="EO229" s="1"/>
      <c r="EP229" s="1"/>
      <c r="EQ229" s="1"/>
      <c r="ER229" s="1"/>
      <c r="ES229" s="1"/>
      <c r="ET229" s="1"/>
      <c r="EU229" s="1"/>
      <c r="EV229" s="1"/>
      <c r="EW229" s="1"/>
      <c r="EX229" s="1"/>
      <c r="EY229" s="1"/>
      <c r="EZ229" s="1"/>
      <c r="FA229" s="1"/>
      <c r="FB229" s="1"/>
      <c r="FC229" s="1"/>
      <c r="FD229" s="1"/>
      <c r="FE229" s="1"/>
      <c r="FF229" s="1"/>
    </row>
    <row r="230" spans="1:162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  <c r="DM230" s="1"/>
      <c r="DN230" s="1"/>
      <c r="DO230" s="1"/>
      <c r="DP230" s="1"/>
      <c r="DQ230" s="1"/>
      <c r="DR230" s="1"/>
      <c r="DS230" s="1"/>
      <c r="DT230" s="1"/>
      <c r="DU230" s="1"/>
      <c r="DV230" s="1"/>
      <c r="DW230" s="1"/>
      <c r="DX230" s="1"/>
      <c r="DY230" s="1"/>
      <c r="DZ230" s="1"/>
      <c r="EA230" s="1"/>
      <c r="EB230" s="1"/>
      <c r="EC230" s="1"/>
      <c r="ED230" s="1"/>
      <c r="EE230" s="1"/>
      <c r="EF230" s="1"/>
      <c r="EG230" s="1"/>
      <c r="EH230" s="1"/>
      <c r="EI230" s="1"/>
      <c r="EJ230" s="1"/>
      <c r="EK230" s="1"/>
      <c r="EL230" s="1"/>
      <c r="EM230" s="1"/>
      <c r="EN230" s="1"/>
      <c r="EO230" s="1"/>
      <c r="EP230" s="1"/>
      <c r="EQ230" s="1"/>
      <c r="ER230" s="1"/>
      <c r="ES230" s="1"/>
      <c r="ET230" s="1"/>
      <c r="EU230" s="1"/>
      <c r="EV230" s="1"/>
      <c r="EW230" s="1"/>
      <c r="EX230" s="1"/>
      <c r="EY230" s="1"/>
      <c r="EZ230" s="1"/>
      <c r="FA230" s="1"/>
      <c r="FB230" s="1"/>
      <c r="FC230" s="1"/>
      <c r="FD230" s="1"/>
      <c r="FE230" s="1"/>
      <c r="FF230" s="1"/>
    </row>
    <row r="231" spans="1:162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  <c r="DM231" s="1"/>
      <c r="DN231" s="1"/>
      <c r="DO231" s="1"/>
      <c r="DP231" s="1"/>
      <c r="DQ231" s="1"/>
      <c r="DR231" s="1"/>
      <c r="DS231" s="1"/>
      <c r="DT231" s="1"/>
      <c r="DU231" s="1"/>
      <c r="DV231" s="1"/>
      <c r="DW231" s="1"/>
      <c r="DX231" s="1"/>
      <c r="DY231" s="1"/>
      <c r="DZ231" s="1"/>
      <c r="EA231" s="1"/>
      <c r="EB231" s="1"/>
      <c r="EC231" s="1"/>
      <c r="ED231" s="1"/>
      <c r="EE231" s="1"/>
      <c r="EF231" s="1"/>
      <c r="EG231" s="1"/>
      <c r="EH231" s="1"/>
      <c r="EI231" s="1"/>
      <c r="EJ231" s="1"/>
      <c r="EK231" s="1"/>
      <c r="EL231" s="1"/>
      <c r="EM231" s="1"/>
      <c r="EN231" s="1"/>
      <c r="EO231" s="1"/>
      <c r="EP231" s="1"/>
      <c r="EQ231" s="1"/>
      <c r="ER231" s="1"/>
      <c r="ES231" s="1"/>
      <c r="ET231" s="1"/>
      <c r="EU231" s="1"/>
      <c r="EV231" s="1"/>
      <c r="EW231" s="1"/>
      <c r="EX231" s="1"/>
      <c r="EY231" s="1"/>
      <c r="EZ231" s="1"/>
      <c r="FA231" s="1"/>
      <c r="FB231" s="1"/>
      <c r="FC231" s="1"/>
      <c r="FD231" s="1"/>
      <c r="FE231" s="1"/>
      <c r="FF231" s="1"/>
    </row>
    <row r="232" spans="1:162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  <c r="DM232" s="1"/>
      <c r="DN232" s="1"/>
      <c r="DO232" s="1"/>
      <c r="DP232" s="1"/>
      <c r="DQ232" s="1"/>
      <c r="DR232" s="1"/>
      <c r="DS232" s="1"/>
      <c r="DT232" s="1"/>
      <c r="DU232" s="1"/>
      <c r="DV232" s="1"/>
      <c r="DW232" s="1"/>
      <c r="DX232" s="1"/>
      <c r="DY232" s="1"/>
      <c r="DZ232" s="1"/>
      <c r="EA232" s="1"/>
      <c r="EB232" s="1"/>
      <c r="EC232" s="1"/>
      <c r="ED232" s="1"/>
      <c r="EE232" s="1"/>
      <c r="EF232" s="1"/>
      <c r="EG232" s="1"/>
      <c r="EH232" s="1"/>
      <c r="EI232" s="1"/>
      <c r="EJ232" s="1"/>
      <c r="EK232" s="1"/>
      <c r="EL232" s="1"/>
      <c r="EM232" s="1"/>
      <c r="EN232" s="1"/>
      <c r="EO232" s="1"/>
      <c r="EP232" s="1"/>
      <c r="EQ232" s="1"/>
      <c r="ER232" s="1"/>
      <c r="ES232" s="1"/>
      <c r="ET232" s="1"/>
      <c r="EU232" s="1"/>
      <c r="EV232" s="1"/>
      <c r="EW232" s="1"/>
      <c r="EX232" s="1"/>
      <c r="EY232" s="1"/>
      <c r="EZ232" s="1"/>
      <c r="FA232" s="1"/>
      <c r="FB232" s="1"/>
      <c r="FC232" s="1"/>
      <c r="FD232" s="1"/>
      <c r="FE232" s="1"/>
      <c r="FF232" s="1"/>
    </row>
    <row r="233" spans="1:162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  <c r="DM233" s="1"/>
      <c r="DN233" s="1"/>
      <c r="DO233" s="1"/>
      <c r="DP233" s="1"/>
      <c r="DQ233" s="1"/>
      <c r="DR233" s="1"/>
      <c r="DS233" s="1"/>
      <c r="DT233" s="1"/>
      <c r="DU233" s="1"/>
      <c r="DV233" s="1"/>
      <c r="DW233" s="1"/>
      <c r="DX233" s="1"/>
      <c r="DY233" s="1"/>
      <c r="DZ233" s="1"/>
      <c r="EA233" s="1"/>
      <c r="EB233" s="1"/>
      <c r="EC233" s="1"/>
      <c r="ED233" s="1"/>
      <c r="EE233" s="1"/>
      <c r="EF233" s="1"/>
      <c r="EG233" s="1"/>
      <c r="EH233" s="1"/>
      <c r="EI233" s="1"/>
      <c r="EJ233" s="1"/>
      <c r="EK233" s="1"/>
      <c r="EL233" s="1"/>
      <c r="EM233" s="1"/>
      <c r="EN233" s="1"/>
      <c r="EO233" s="1"/>
      <c r="EP233" s="1"/>
      <c r="EQ233" s="1"/>
      <c r="ER233" s="1"/>
      <c r="ES233" s="1"/>
      <c r="ET233" s="1"/>
      <c r="EU233" s="1"/>
      <c r="EV233" s="1"/>
      <c r="EW233" s="1"/>
      <c r="EX233" s="1"/>
      <c r="EY233" s="1"/>
      <c r="EZ233" s="1"/>
      <c r="FA233" s="1"/>
      <c r="FB233" s="1"/>
      <c r="FC233" s="1"/>
      <c r="FD233" s="1"/>
      <c r="FE233" s="1"/>
      <c r="FF233" s="1"/>
    </row>
    <row r="234" spans="1:162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1"/>
      <c r="DM234" s="1"/>
      <c r="DN234" s="1"/>
      <c r="DO234" s="1"/>
      <c r="DP234" s="1"/>
      <c r="DQ234" s="1"/>
      <c r="DR234" s="1"/>
      <c r="DS234" s="1"/>
      <c r="DT234" s="1"/>
      <c r="DU234" s="1"/>
      <c r="DV234" s="1"/>
      <c r="DW234" s="1"/>
      <c r="DX234" s="1"/>
      <c r="DY234" s="1"/>
      <c r="DZ234" s="1"/>
      <c r="EA234" s="1"/>
      <c r="EB234" s="1"/>
      <c r="EC234" s="1"/>
      <c r="ED234" s="1"/>
      <c r="EE234" s="1"/>
      <c r="EF234" s="1"/>
      <c r="EG234" s="1"/>
      <c r="EH234" s="1"/>
      <c r="EI234" s="1"/>
      <c r="EJ234" s="1"/>
      <c r="EK234" s="1"/>
      <c r="EL234" s="1"/>
      <c r="EM234" s="1"/>
      <c r="EN234" s="1"/>
      <c r="EO234" s="1"/>
      <c r="EP234" s="1"/>
      <c r="EQ234" s="1"/>
      <c r="ER234" s="1"/>
      <c r="ES234" s="1"/>
      <c r="ET234" s="1"/>
      <c r="EU234" s="1"/>
      <c r="EV234" s="1"/>
      <c r="EW234" s="1"/>
      <c r="EX234" s="1"/>
      <c r="EY234" s="1"/>
      <c r="EZ234" s="1"/>
      <c r="FA234" s="1"/>
      <c r="FB234" s="1"/>
      <c r="FC234" s="1"/>
      <c r="FD234" s="1"/>
      <c r="FE234" s="1"/>
      <c r="FF234" s="1"/>
    </row>
    <row r="235" spans="1:162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  <c r="DM235" s="1"/>
      <c r="DN235" s="1"/>
      <c r="DO235" s="1"/>
      <c r="DP235" s="1"/>
      <c r="DQ235" s="1"/>
      <c r="DR235" s="1"/>
      <c r="DS235" s="1"/>
      <c r="DT235" s="1"/>
      <c r="DU235" s="1"/>
      <c r="DV235" s="1"/>
      <c r="DW235" s="1"/>
      <c r="DX235" s="1"/>
      <c r="DY235" s="1"/>
      <c r="DZ235" s="1"/>
      <c r="EA235" s="1"/>
      <c r="EB235" s="1"/>
      <c r="EC235" s="1"/>
      <c r="ED235" s="1"/>
      <c r="EE235" s="1"/>
      <c r="EF235" s="1"/>
      <c r="EG235" s="1"/>
      <c r="EH235" s="1"/>
      <c r="EI235" s="1"/>
      <c r="EJ235" s="1"/>
      <c r="EK235" s="1"/>
      <c r="EL235" s="1"/>
      <c r="EM235" s="1"/>
      <c r="EN235" s="1"/>
      <c r="EO235" s="1"/>
      <c r="EP235" s="1"/>
      <c r="EQ235" s="1"/>
      <c r="ER235" s="1"/>
      <c r="ES235" s="1"/>
      <c r="ET235" s="1"/>
      <c r="EU235" s="1"/>
      <c r="EV235" s="1"/>
      <c r="EW235" s="1"/>
      <c r="EX235" s="1"/>
      <c r="EY235" s="1"/>
      <c r="EZ235" s="1"/>
      <c r="FA235" s="1"/>
      <c r="FB235" s="1"/>
      <c r="FC235" s="1"/>
      <c r="FD235" s="1"/>
      <c r="FE235" s="1"/>
      <c r="FF235" s="1"/>
    </row>
    <row r="236" spans="1:162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1"/>
      <c r="DM236" s="1"/>
      <c r="DN236" s="1"/>
      <c r="DO236" s="1"/>
      <c r="DP236" s="1"/>
      <c r="DQ236" s="1"/>
      <c r="DR236" s="1"/>
      <c r="DS236" s="1"/>
      <c r="DT236" s="1"/>
      <c r="DU236" s="1"/>
      <c r="DV236" s="1"/>
      <c r="DW236" s="1"/>
      <c r="DX236" s="1"/>
      <c r="DY236" s="1"/>
      <c r="DZ236" s="1"/>
      <c r="EA236" s="1"/>
      <c r="EB236" s="1"/>
      <c r="EC236" s="1"/>
      <c r="ED236" s="1"/>
      <c r="EE236" s="1"/>
      <c r="EF236" s="1"/>
      <c r="EG236" s="1"/>
      <c r="EH236" s="1"/>
      <c r="EI236" s="1"/>
      <c r="EJ236" s="1"/>
      <c r="EK236" s="1"/>
      <c r="EL236" s="1"/>
      <c r="EM236" s="1"/>
      <c r="EN236" s="1"/>
      <c r="EO236" s="1"/>
      <c r="EP236" s="1"/>
      <c r="EQ236" s="1"/>
      <c r="ER236" s="1"/>
      <c r="ES236" s="1"/>
      <c r="ET236" s="1"/>
      <c r="EU236" s="1"/>
      <c r="EV236" s="1"/>
      <c r="EW236" s="1"/>
      <c r="EX236" s="1"/>
      <c r="EY236" s="1"/>
      <c r="EZ236" s="1"/>
      <c r="FA236" s="1"/>
      <c r="FB236" s="1"/>
      <c r="FC236" s="1"/>
      <c r="FD236" s="1"/>
      <c r="FE236" s="1"/>
      <c r="FF236" s="1"/>
    </row>
    <row r="237" spans="1:162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1"/>
      <c r="DM237" s="1"/>
      <c r="DN237" s="1"/>
      <c r="DO237" s="1"/>
      <c r="DP237" s="1"/>
      <c r="DQ237" s="1"/>
      <c r="DR237" s="1"/>
      <c r="DS237" s="1"/>
      <c r="DT237" s="1"/>
      <c r="DU237" s="1"/>
      <c r="DV237" s="1"/>
      <c r="DW237" s="1"/>
      <c r="DX237" s="1"/>
      <c r="DY237" s="1"/>
      <c r="DZ237" s="1"/>
      <c r="EA237" s="1"/>
      <c r="EB237" s="1"/>
      <c r="EC237" s="1"/>
      <c r="ED237" s="1"/>
      <c r="EE237" s="1"/>
      <c r="EF237" s="1"/>
      <c r="EG237" s="1"/>
      <c r="EH237" s="1"/>
      <c r="EI237" s="1"/>
      <c r="EJ237" s="1"/>
      <c r="EK237" s="1"/>
      <c r="EL237" s="1"/>
      <c r="EM237" s="1"/>
      <c r="EN237" s="1"/>
      <c r="EO237" s="1"/>
      <c r="EP237" s="1"/>
      <c r="EQ237" s="1"/>
      <c r="ER237" s="1"/>
      <c r="ES237" s="1"/>
      <c r="ET237" s="1"/>
      <c r="EU237" s="1"/>
      <c r="EV237" s="1"/>
      <c r="EW237" s="1"/>
      <c r="EX237" s="1"/>
      <c r="EY237" s="1"/>
      <c r="EZ237" s="1"/>
      <c r="FA237" s="1"/>
      <c r="FB237" s="1"/>
      <c r="FC237" s="1"/>
      <c r="FD237" s="1"/>
      <c r="FE237" s="1"/>
      <c r="FF237" s="1"/>
    </row>
    <row r="238" spans="1:162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1"/>
      <c r="DM238" s="1"/>
      <c r="DN238" s="1"/>
      <c r="DO238" s="1"/>
      <c r="DP238" s="1"/>
      <c r="DQ238" s="1"/>
      <c r="DR238" s="1"/>
      <c r="DS238" s="1"/>
      <c r="DT238" s="1"/>
      <c r="DU238" s="1"/>
      <c r="DV238" s="1"/>
      <c r="DW238" s="1"/>
      <c r="DX238" s="1"/>
      <c r="DY238" s="1"/>
      <c r="DZ238" s="1"/>
      <c r="EA238" s="1"/>
      <c r="EB238" s="1"/>
      <c r="EC238" s="1"/>
      <c r="ED238" s="1"/>
      <c r="EE238" s="1"/>
      <c r="EF238" s="1"/>
      <c r="EG238" s="1"/>
      <c r="EH238" s="1"/>
      <c r="EI238" s="1"/>
      <c r="EJ238" s="1"/>
      <c r="EK238" s="1"/>
      <c r="EL238" s="1"/>
      <c r="EM238" s="1"/>
      <c r="EN238" s="1"/>
      <c r="EO238" s="1"/>
      <c r="EP238" s="1"/>
      <c r="EQ238" s="1"/>
      <c r="ER238" s="1"/>
      <c r="ES238" s="1"/>
      <c r="ET238" s="1"/>
      <c r="EU238" s="1"/>
      <c r="EV238" s="1"/>
      <c r="EW238" s="1"/>
      <c r="EX238" s="1"/>
      <c r="EY238" s="1"/>
      <c r="EZ238" s="1"/>
      <c r="FA238" s="1"/>
      <c r="FB238" s="1"/>
      <c r="FC238" s="1"/>
      <c r="FD238" s="1"/>
      <c r="FE238" s="1"/>
      <c r="FF238" s="1"/>
    </row>
    <row r="239" spans="1:162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  <c r="DM239" s="1"/>
      <c r="DN239" s="1"/>
      <c r="DO239" s="1"/>
      <c r="DP239" s="1"/>
      <c r="DQ239" s="1"/>
      <c r="DR239" s="1"/>
      <c r="DS239" s="1"/>
      <c r="DT239" s="1"/>
      <c r="DU239" s="1"/>
      <c r="DV239" s="1"/>
      <c r="DW239" s="1"/>
      <c r="DX239" s="1"/>
      <c r="DY239" s="1"/>
      <c r="DZ239" s="1"/>
      <c r="EA239" s="1"/>
      <c r="EB239" s="1"/>
      <c r="EC239" s="1"/>
      <c r="ED239" s="1"/>
      <c r="EE239" s="1"/>
      <c r="EF239" s="1"/>
      <c r="EG239" s="1"/>
      <c r="EH239" s="1"/>
      <c r="EI239" s="1"/>
      <c r="EJ239" s="1"/>
      <c r="EK239" s="1"/>
      <c r="EL239" s="1"/>
      <c r="EM239" s="1"/>
      <c r="EN239" s="1"/>
      <c r="EO239" s="1"/>
      <c r="EP239" s="1"/>
      <c r="EQ239" s="1"/>
      <c r="ER239" s="1"/>
      <c r="ES239" s="1"/>
      <c r="ET239" s="1"/>
      <c r="EU239" s="1"/>
      <c r="EV239" s="1"/>
      <c r="EW239" s="1"/>
      <c r="EX239" s="1"/>
      <c r="EY239" s="1"/>
      <c r="EZ239" s="1"/>
      <c r="FA239" s="1"/>
      <c r="FB239" s="1"/>
      <c r="FC239" s="1"/>
      <c r="FD239" s="1"/>
      <c r="FE239" s="1"/>
      <c r="FF239" s="1"/>
    </row>
    <row r="240" spans="1:162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  <c r="DM240" s="1"/>
      <c r="DN240" s="1"/>
      <c r="DO240" s="1"/>
      <c r="DP240" s="1"/>
      <c r="DQ240" s="1"/>
      <c r="DR240" s="1"/>
      <c r="DS240" s="1"/>
      <c r="DT240" s="1"/>
      <c r="DU240" s="1"/>
      <c r="DV240" s="1"/>
      <c r="DW240" s="1"/>
      <c r="DX240" s="1"/>
      <c r="DY240" s="1"/>
      <c r="DZ240" s="1"/>
      <c r="EA240" s="1"/>
      <c r="EB240" s="1"/>
      <c r="EC240" s="1"/>
      <c r="ED240" s="1"/>
      <c r="EE240" s="1"/>
      <c r="EF240" s="1"/>
      <c r="EG240" s="1"/>
      <c r="EH240" s="1"/>
      <c r="EI240" s="1"/>
      <c r="EJ240" s="1"/>
      <c r="EK240" s="1"/>
      <c r="EL240" s="1"/>
      <c r="EM240" s="1"/>
      <c r="EN240" s="1"/>
      <c r="EO240" s="1"/>
      <c r="EP240" s="1"/>
      <c r="EQ240" s="1"/>
      <c r="ER240" s="1"/>
      <c r="ES240" s="1"/>
      <c r="ET240" s="1"/>
      <c r="EU240" s="1"/>
      <c r="EV240" s="1"/>
      <c r="EW240" s="1"/>
      <c r="EX240" s="1"/>
      <c r="EY240" s="1"/>
      <c r="EZ240" s="1"/>
      <c r="FA240" s="1"/>
      <c r="FB240" s="1"/>
      <c r="FC240" s="1"/>
      <c r="FD240" s="1"/>
      <c r="FE240" s="1"/>
      <c r="FF240" s="1"/>
    </row>
    <row r="241" spans="1:162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1"/>
      <c r="DM241" s="1"/>
      <c r="DN241" s="1"/>
      <c r="DO241" s="1"/>
      <c r="DP241" s="1"/>
      <c r="DQ241" s="1"/>
      <c r="DR241" s="1"/>
      <c r="DS241" s="1"/>
      <c r="DT241" s="1"/>
      <c r="DU241" s="1"/>
      <c r="DV241" s="1"/>
      <c r="DW241" s="1"/>
      <c r="DX241" s="1"/>
      <c r="DY241" s="1"/>
      <c r="DZ241" s="1"/>
      <c r="EA241" s="1"/>
      <c r="EB241" s="1"/>
      <c r="EC241" s="1"/>
      <c r="ED241" s="1"/>
      <c r="EE241" s="1"/>
      <c r="EF241" s="1"/>
      <c r="EG241" s="1"/>
      <c r="EH241" s="1"/>
      <c r="EI241" s="1"/>
      <c r="EJ241" s="1"/>
      <c r="EK241" s="1"/>
      <c r="EL241" s="1"/>
      <c r="EM241" s="1"/>
      <c r="EN241" s="1"/>
      <c r="EO241" s="1"/>
      <c r="EP241" s="1"/>
      <c r="EQ241" s="1"/>
      <c r="ER241" s="1"/>
      <c r="ES241" s="1"/>
      <c r="ET241" s="1"/>
      <c r="EU241" s="1"/>
      <c r="EV241" s="1"/>
      <c r="EW241" s="1"/>
      <c r="EX241" s="1"/>
      <c r="EY241" s="1"/>
      <c r="EZ241" s="1"/>
      <c r="FA241" s="1"/>
      <c r="FB241" s="1"/>
      <c r="FC241" s="1"/>
      <c r="FD241" s="1"/>
      <c r="FE241" s="1"/>
      <c r="FF241" s="1"/>
    </row>
    <row r="242" spans="1:162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1"/>
      <c r="DM242" s="1"/>
      <c r="DN242" s="1"/>
      <c r="DO242" s="1"/>
      <c r="DP242" s="1"/>
      <c r="DQ242" s="1"/>
      <c r="DR242" s="1"/>
      <c r="DS242" s="1"/>
      <c r="DT242" s="1"/>
      <c r="DU242" s="1"/>
      <c r="DV242" s="1"/>
      <c r="DW242" s="1"/>
      <c r="DX242" s="1"/>
      <c r="DY242" s="1"/>
      <c r="DZ242" s="1"/>
      <c r="EA242" s="1"/>
      <c r="EB242" s="1"/>
      <c r="EC242" s="1"/>
      <c r="ED242" s="1"/>
      <c r="EE242" s="1"/>
      <c r="EF242" s="1"/>
      <c r="EG242" s="1"/>
      <c r="EH242" s="1"/>
      <c r="EI242" s="1"/>
      <c r="EJ242" s="1"/>
      <c r="EK242" s="1"/>
      <c r="EL242" s="1"/>
      <c r="EM242" s="1"/>
      <c r="EN242" s="1"/>
      <c r="EO242" s="1"/>
      <c r="EP242" s="1"/>
      <c r="EQ242" s="1"/>
      <c r="ER242" s="1"/>
      <c r="ES242" s="1"/>
      <c r="ET242" s="1"/>
      <c r="EU242" s="1"/>
      <c r="EV242" s="1"/>
      <c r="EW242" s="1"/>
      <c r="EX242" s="1"/>
      <c r="EY242" s="1"/>
      <c r="EZ242" s="1"/>
      <c r="FA242" s="1"/>
      <c r="FB242" s="1"/>
      <c r="FC242" s="1"/>
      <c r="FD242" s="1"/>
      <c r="FE242" s="1"/>
      <c r="FF242" s="1"/>
    </row>
    <row r="243" spans="1:162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  <c r="DM243" s="1"/>
      <c r="DN243" s="1"/>
      <c r="DO243" s="1"/>
      <c r="DP243" s="1"/>
      <c r="DQ243" s="1"/>
      <c r="DR243" s="1"/>
      <c r="DS243" s="1"/>
      <c r="DT243" s="1"/>
      <c r="DU243" s="1"/>
      <c r="DV243" s="1"/>
      <c r="DW243" s="1"/>
      <c r="DX243" s="1"/>
      <c r="DY243" s="1"/>
      <c r="DZ243" s="1"/>
      <c r="EA243" s="1"/>
      <c r="EB243" s="1"/>
      <c r="EC243" s="1"/>
      <c r="ED243" s="1"/>
      <c r="EE243" s="1"/>
      <c r="EF243" s="1"/>
      <c r="EG243" s="1"/>
      <c r="EH243" s="1"/>
      <c r="EI243" s="1"/>
      <c r="EJ243" s="1"/>
      <c r="EK243" s="1"/>
      <c r="EL243" s="1"/>
      <c r="EM243" s="1"/>
      <c r="EN243" s="1"/>
      <c r="EO243" s="1"/>
      <c r="EP243" s="1"/>
      <c r="EQ243" s="1"/>
      <c r="ER243" s="1"/>
      <c r="ES243" s="1"/>
      <c r="ET243" s="1"/>
      <c r="EU243" s="1"/>
      <c r="EV243" s="1"/>
      <c r="EW243" s="1"/>
      <c r="EX243" s="1"/>
      <c r="EY243" s="1"/>
      <c r="EZ243" s="1"/>
      <c r="FA243" s="1"/>
      <c r="FB243" s="1"/>
      <c r="FC243" s="1"/>
      <c r="FD243" s="1"/>
      <c r="FE243" s="1"/>
      <c r="FF243" s="1"/>
    </row>
    <row r="244" spans="1:162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1"/>
      <c r="DM244" s="1"/>
      <c r="DN244" s="1"/>
      <c r="DO244" s="1"/>
      <c r="DP244" s="1"/>
      <c r="DQ244" s="1"/>
      <c r="DR244" s="1"/>
      <c r="DS244" s="1"/>
      <c r="DT244" s="1"/>
      <c r="DU244" s="1"/>
      <c r="DV244" s="1"/>
      <c r="DW244" s="1"/>
      <c r="DX244" s="1"/>
      <c r="DY244" s="1"/>
      <c r="DZ244" s="1"/>
      <c r="EA244" s="1"/>
      <c r="EB244" s="1"/>
      <c r="EC244" s="1"/>
      <c r="ED244" s="1"/>
      <c r="EE244" s="1"/>
      <c r="EF244" s="1"/>
      <c r="EG244" s="1"/>
      <c r="EH244" s="1"/>
      <c r="EI244" s="1"/>
      <c r="EJ244" s="1"/>
      <c r="EK244" s="1"/>
      <c r="EL244" s="1"/>
      <c r="EM244" s="1"/>
      <c r="EN244" s="1"/>
      <c r="EO244" s="1"/>
      <c r="EP244" s="1"/>
      <c r="EQ244" s="1"/>
      <c r="ER244" s="1"/>
      <c r="ES244" s="1"/>
      <c r="ET244" s="1"/>
      <c r="EU244" s="1"/>
      <c r="EV244" s="1"/>
      <c r="EW244" s="1"/>
      <c r="EX244" s="1"/>
      <c r="EY244" s="1"/>
      <c r="EZ244" s="1"/>
      <c r="FA244" s="1"/>
      <c r="FB244" s="1"/>
      <c r="FC244" s="1"/>
      <c r="FD244" s="1"/>
      <c r="FE244" s="1"/>
      <c r="FF244" s="1"/>
    </row>
    <row r="245" spans="1:162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1"/>
      <c r="DM245" s="1"/>
      <c r="DN245" s="1"/>
      <c r="DO245" s="1"/>
      <c r="DP245" s="1"/>
      <c r="DQ245" s="1"/>
      <c r="DR245" s="1"/>
      <c r="DS245" s="1"/>
      <c r="DT245" s="1"/>
      <c r="DU245" s="1"/>
      <c r="DV245" s="1"/>
      <c r="DW245" s="1"/>
      <c r="DX245" s="1"/>
      <c r="DY245" s="1"/>
      <c r="DZ245" s="1"/>
      <c r="EA245" s="1"/>
      <c r="EB245" s="1"/>
      <c r="EC245" s="1"/>
      <c r="ED245" s="1"/>
      <c r="EE245" s="1"/>
      <c r="EF245" s="1"/>
      <c r="EG245" s="1"/>
      <c r="EH245" s="1"/>
      <c r="EI245" s="1"/>
      <c r="EJ245" s="1"/>
      <c r="EK245" s="1"/>
      <c r="EL245" s="1"/>
      <c r="EM245" s="1"/>
      <c r="EN245" s="1"/>
      <c r="EO245" s="1"/>
      <c r="EP245" s="1"/>
      <c r="EQ245" s="1"/>
      <c r="ER245" s="1"/>
      <c r="ES245" s="1"/>
      <c r="ET245" s="1"/>
      <c r="EU245" s="1"/>
      <c r="EV245" s="1"/>
      <c r="EW245" s="1"/>
      <c r="EX245" s="1"/>
      <c r="EY245" s="1"/>
      <c r="EZ245" s="1"/>
      <c r="FA245" s="1"/>
      <c r="FB245" s="1"/>
      <c r="FC245" s="1"/>
      <c r="FD245" s="1"/>
      <c r="FE245" s="1"/>
      <c r="FF245" s="1"/>
    </row>
    <row r="246" spans="1:162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1"/>
      <c r="DM246" s="1"/>
      <c r="DN246" s="1"/>
      <c r="DO246" s="1"/>
      <c r="DP246" s="1"/>
      <c r="DQ246" s="1"/>
      <c r="DR246" s="1"/>
      <c r="DS246" s="1"/>
      <c r="DT246" s="1"/>
      <c r="DU246" s="1"/>
      <c r="DV246" s="1"/>
      <c r="DW246" s="1"/>
      <c r="DX246" s="1"/>
      <c r="DY246" s="1"/>
      <c r="DZ246" s="1"/>
      <c r="EA246" s="1"/>
      <c r="EB246" s="1"/>
      <c r="EC246" s="1"/>
      <c r="ED246" s="1"/>
      <c r="EE246" s="1"/>
      <c r="EF246" s="1"/>
      <c r="EG246" s="1"/>
      <c r="EH246" s="1"/>
      <c r="EI246" s="1"/>
      <c r="EJ246" s="1"/>
      <c r="EK246" s="1"/>
      <c r="EL246" s="1"/>
      <c r="EM246" s="1"/>
      <c r="EN246" s="1"/>
      <c r="EO246" s="1"/>
      <c r="EP246" s="1"/>
      <c r="EQ246" s="1"/>
      <c r="ER246" s="1"/>
      <c r="ES246" s="1"/>
      <c r="ET246" s="1"/>
      <c r="EU246" s="1"/>
      <c r="EV246" s="1"/>
      <c r="EW246" s="1"/>
      <c r="EX246" s="1"/>
      <c r="EY246" s="1"/>
      <c r="EZ246" s="1"/>
      <c r="FA246" s="1"/>
      <c r="FB246" s="1"/>
      <c r="FC246" s="1"/>
      <c r="FD246" s="1"/>
      <c r="FE246" s="1"/>
      <c r="FF246" s="1"/>
    </row>
    <row r="247" spans="1:162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1"/>
      <c r="DM247" s="1"/>
      <c r="DN247" s="1"/>
      <c r="DO247" s="1"/>
      <c r="DP247" s="1"/>
      <c r="DQ247" s="1"/>
      <c r="DR247" s="1"/>
      <c r="DS247" s="1"/>
      <c r="DT247" s="1"/>
      <c r="DU247" s="1"/>
      <c r="DV247" s="1"/>
      <c r="DW247" s="1"/>
      <c r="DX247" s="1"/>
      <c r="DY247" s="1"/>
      <c r="DZ247" s="1"/>
      <c r="EA247" s="1"/>
      <c r="EB247" s="1"/>
      <c r="EC247" s="1"/>
      <c r="ED247" s="1"/>
      <c r="EE247" s="1"/>
      <c r="EF247" s="1"/>
      <c r="EG247" s="1"/>
      <c r="EH247" s="1"/>
      <c r="EI247" s="1"/>
      <c r="EJ247" s="1"/>
      <c r="EK247" s="1"/>
      <c r="EL247" s="1"/>
      <c r="EM247" s="1"/>
      <c r="EN247" s="1"/>
      <c r="EO247" s="1"/>
      <c r="EP247" s="1"/>
      <c r="EQ247" s="1"/>
      <c r="ER247" s="1"/>
      <c r="ES247" s="1"/>
      <c r="ET247" s="1"/>
      <c r="EU247" s="1"/>
      <c r="EV247" s="1"/>
      <c r="EW247" s="1"/>
      <c r="EX247" s="1"/>
      <c r="EY247" s="1"/>
      <c r="EZ247" s="1"/>
      <c r="FA247" s="1"/>
      <c r="FB247" s="1"/>
      <c r="FC247" s="1"/>
      <c r="FD247" s="1"/>
      <c r="FE247" s="1"/>
      <c r="FF247" s="1"/>
    </row>
    <row r="248" spans="1:162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1"/>
      <c r="DM248" s="1"/>
      <c r="DN248" s="1"/>
      <c r="DO248" s="1"/>
      <c r="DP248" s="1"/>
      <c r="DQ248" s="1"/>
      <c r="DR248" s="1"/>
      <c r="DS248" s="1"/>
      <c r="DT248" s="1"/>
      <c r="DU248" s="1"/>
      <c r="DV248" s="1"/>
      <c r="DW248" s="1"/>
      <c r="DX248" s="1"/>
      <c r="DY248" s="1"/>
      <c r="DZ248" s="1"/>
      <c r="EA248" s="1"/>
      <c r="EB248" s="1"/>
      <c r="EC248" s="1"/>
      <c r="ED248" s="1"/>
      <c r="EE248" s="1"/>
      <c r="EF248" s="1"/>
      <c r="EG248" s="1"/>
      <c r="EH248" s="1"/>
      <c r="EI248" s="1"/>
      <c r="EJ248" s="1"/>
      <c r="EK248" s="1"/>
      <c r="EL248" s="1"/>
      <c r="EM248" s="1"/>
      <c r="EN248" s="1"/>
      <c r="EO248" s="1"/>
      <c r="EP248" s="1"/>
      <c r="EQ248" s="1"/>
      <c r="ER248" s="1"/>
      <c r="ES248" s="1"/>
      <c r="ET248" s="1"/>
      <c r="EU248" s="1"/>
      <c r="EV248" s="1"/>
      <c r="EW248" s="1"/>
      <c r="EX248" s="1"/>
      <c r="EY248" s="1"/>
      <c r="EZ248" s="1"/>
      <c r="FA248" s="1"/>
      <c r="FB248" s="1"/>
      <c r="FC248" s="1"/>
      <c r="FD248" s="1"/>
      <c r="FE248" s="1"/>
      <c r="FF248" s="1"/>
    </row>
    <row r="249" spans="1:162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1"/>
      <c r="DM249" s="1"/>
      <c r="DN249" s="1"/>
      <c r="DO249" s="1"/>
      <c r="DP249" s="1"/>
      <c r="DQ249" s="1"/>
      <c r="DR249" s="1"/>
      <c r="DS249" s="1"/>
      <c r="DT249" s="1"/>
      <c r="DU249" s="1"/>
      <c r="DV249" s="1"/>
      <c r="DW249" s="1"/>
      <c r="DX249" s="1"/>
      <c r="DY249" s="1"/>
      <c r="DZ249" s="1"/>
      <c r="EA249" s="1"/>
      <c r="EB249" s="1"/>
      <c r="EC249" s="1"/>
      <c r="ED249" s="1"/>
      <c r="EE249" s="1"/>
      <c r="EF249" s="1"/>
      <c r="EG249" s="1"/>
      <c r="EH249" s="1"/>
      <c r="EI249" s="1"/>
      <c r="EJ249" s="1"/>
      <c r="EK249" s="1"/>
      <c r="EL249" s="1"/>
      <c r="EM249" s="1"/>
      <c r="EN249" s="1"/>
      <c r="EO249" s="1"/>
      <c r="EP249" s="1"/>
      <c r="EQ249" s="1"/>
      <c r="ER249" s="1"/>
      <c r="ES249" s="1"/>
      <c r="ET249" s="1"/>
      <c r="EU249" s="1"/>
      <c r="EV249" s="1"/>
      <c r="EW249" s="1"/>
      <c r="EX249" s="1"/>
      <c r="EY249" s="1"/>
      <c r="EZ249" s="1"/>
      <c r="FA249" s="1"/>
      <c r="FB249" s="1"/>
      <c r="FC249" s="1"/>
      <c r="FD249" s="1"/>
      <c r="FE249" s="1"/>
      <c r="FF249" s="1"/>
    </row>
    <row r="250" spans="1:162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1"/>
      <c r="DM250" s="1"/>
      <c r="DN250" s="1"/>
      <c r="DO250" s="1"/>
      <c r="DP250" s="1"/>
      <c r="DQ250" s="1"/>
      <c r="DR250" s="1"/>
      <c r="DS250" s="1"/>
      <c r="DT250" s="1"/>
      <c r="DU250" s="1"/>
      <c r="DV250" s="1"/>
      <c r="DW250" s="1"/>
      <c r="DX250" s="1"/>
      <c r="DY250" s="1"/>
      <c r="DZ250" s="1"/>
      <c r="EA250" s="1"/>
      <c r="EB250" s="1"/>
      <c r="EC250" s="1"/>
      <c r="ED250" s="1"/>
      <c r="EE250" s="1"/>
      <c r="EF250" s="1"/>
      <c r="EG250" s="1"/>
      <c r="EH250" s="1"/>
      <c r="EI250" s="1"/>
      <c r="EJ250" s="1"/>
      <c r="EK250" s="1"/>
      <c r="EL250" s="1"/>
      <c r="EM250" s="1"/>
      <c r="EN250" s="1"/>
      <c r="EO250" s="1"/>
      <c r="EP250" s="1"/>
      <c r="EQ250" s="1"/>
      <c r="ER250" s="1"/>
      <c r="ES250" s="1"/>
      <c r="ET250" s="1"/>
      <c r="EU250" s="1"/>
      <c r="EV250" s="1"/>
      <c r="EW250" s="1"/>
      <c r="EX250" s="1"/>
      <c r="EY250" s="1"/>
      <c r="EZ250" s="1"/>
      <c r="FA250" s="1"/>
      <c r="FB250" s="1"/>
      <c r="FC250" s="1"/>
      <c r="FD250" s="1"/>
      <c r="FE250" s="1"/>
      <c r="FF250" s="1"/>
    </row>
    <row r="251" spans="1:162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1"/>
      <c r="DM251" s="1"/>
      <c r="DN251" s="1"/>
      <c r="DO251" s="1"/>
      <c r="DP251" s="1"/>
      <c r="DQ251" s="1"/>
      <c r="DR251" s="1"/>
      <c r="DS251" s="1"/>
      <c r="DT251" s="1"/>
      <c r="DU251" s="1"/>
      <c r="DV251" s="1"/>
      <c r="DW251" s="1"/>
      <c r="DX251" s="1"/>
      <c r="DY251" s="1"/>
      <c r="DZ251" s="1"/>
      <c r="EA251" s="1"/>
      <c r="EB251" s="1"/>
      <c r="EC251" s="1"/>
      <c r="ED251" s="1"/>
      <c r="EE251" s="1"/>
      <c r="EF251" s="1"/>
      <c r="EG251" s="1"/>
      <c r="EH251" s="1"/>
      <c r="EI251" s="1"/>
      <c r="EJ251" s="1"/>
      <c r="EK251" s="1"/>
      <c r="EL251" s="1"/>
      <c r="EM251" s="1"/>
      <c r="EN251" s="1"/>
      <c r="EO251" s="1"/>
      <c r="EP251" s="1"/>
      <c r="EQ251" s="1"/>
      <c r="ER251" s="1"/>
      <c r="ES251" s="1"/>
      <c r="ET251" s="1"/>
      <c r="EU251" s="1"/>
      <c r="EV251" s="1"/>
      <c r="EW251" s="1"/>
      <c r="EX251" s="1"/>
      <c r="EY251" s="1"/>
      <c r="EZ251" s="1"/>
      <c r="FA251" s="1"/>
      <c r="FB251" s="1"/>
      <c r="FC251" s="1"/>
      <c r="FD251" s="1"/>
      <c r="FE251" s="1"/>
      <c r="FF251" s="1"/>
    </row>
    <row r="252" spans="1:162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  <c r="DM252" s="1"/>
      <c r="DN252" s="1"/>
      <c r="DO252" s="1"/>
      <c r="DP252" s="1"/>
      <c r="DQ252" s="1"/>
      <c r="DR252" s="1"/>
      <c r="DS252" s="1"/>
      <c r="DT252" s="1"/>
      <c r="DU252" s="1"/>
      <c r="DV252" s="1"/>
      <c r="DW252" s="1"/>
      <c r="DX252" s="1"/>
      <c r="DY252" s="1"/>
      <c r="DZ252" s="1"/>
      <c r="EA252" s="1"/>
      <c r="EB252" s="1"/>
      <c r="EC252" s="1"/>
      <c r="ED252" s="1"/>
      <c r="EE252" s="1"/>
      <c r="EF252" s="1"/>
      <c r="EG252" s="1"/>
      <c r="EH252" s="1"/>
      <c r="EI252" s="1"/>
      <c r="EJ252" s="1"/>
      <c r="EK252" s="1"/>
      <c r="EL252" s="1"/>
      <c r="EM252" s="1"/>
      <c r="EN252" s="1"/>
      <c r="EO252" s="1"/>
      <c r="EP252" s="1"/>
      <c r="EQ252" s="1"/>
      <c r="ER252" s="1"/>
      <c r="ES252" s="1"/>
      <c r="ET252" s="1"/>
      <c r="EU252" s="1"/>
      <c r="EV252" s="1"/>
      <c r="EW252" s="1"/>
      <c r="EX252" s="1"/>
      <c r="EY252" s="1"/>
      <c r="EZ252" s="1"/>
      <c r="FA252" s="1"/>
      <c r="FB252" s="1"/>
      <c r="FC252" s="1"/>
      <c r="FD252" s="1"/>
      <c r="FE252" s="1"/>
      <c r="FF252" s="1"/>
    </row>
    <row r="253" spans="1:162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  <c r="DM253" s="1"/>
      <c r="DN253" s="1"/>
      <c r="DO253" s="1"/>
      <c r="DP253" s="1"/>
      <c r="DQ253" s="1"/>
      <c r="DR253" s="1"/>
      <c r="DS253" s="1"/>
      <c r="DT253" s="1"/>
      <c r="DU253" s="1"/>
      <c r="DV253" s="1"/>
      <c r="DW253" s="1"/>
      <c r="DX253" s="1"/>
      <c r="DY253" s="1"/>
      <c r="DZ253" s="1"/>
      <c r="EA253" s="1"/>
      <c r="EB253" s="1"/>
      <c r="EC253" s="1"/>
      <c r="ED253" s="1"/>
      <c r="EE253" s="1"/>
      <c r="EF253" s="1"/>
      <c r="EG253" s="1"/>
      <c r="EH253" s="1"/>
      <c r="EI253" s="1"/>
      <c r="EJ253" s="1"/>
      <c r="EK253" s="1"/>
      <c r="EL253" s="1"/>
      <c r="EM253" s="1"/>
      <c r="EN253" s="1"/>
      <c r="EO253" s="1"/>
      <c r="EP253" s="1"/>
      <c r="EQ253" s="1"/>
      <c r="ER253" s="1"/>
      <c r="ES253" s="1"/>
      <c r="ET253" s="1"/>
      <c r="EU253" s="1"/>
      <c r="EV253" s="1"/>
      <c r="EW253" s="1"/>
      <c r="EX253" s="1"/>
      <c r="EY253" s="1"/>
      <c r="EZ253" s="1"/>
      <c r="FA253" s="1"/>
      <c r="FB253" s="1"/>
      <c r="FC253" s="1"/>
      <c r="FD253" s="1"/>
      <c r="FE253" s="1"/>
      <c r="FF253" s="1"/>
    </row>
    <row r="254" spans="1:162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  <c r="DM254" s="1"/>
      <c r="DN254" s="1"/>
      <c r="DO254" s="1"/>
      <c r="DP254" s="1"/>
      <c r="DQ254" s="1"/>
      <c r="DR254" s="1"/>
      <c r="DS254" s="1"/>
      <c r="DT254" s="1"/>
      <c r="DU254" s="1"/>
      <c r="DV254" s="1"/>
      <c r="DW254" s="1"/>
      <c r="DX254" s="1"/>
      <c r="DY254" s="1"/>
      <c r="DZ254" s="1"/>
      <c r="EA254" s="1"/>
      <c r="EB254" s="1"/>
      <c r="EC254" s="1"/>
      <c r="ED254" s="1"/>
      <c r="EE254" s="1"/>
      <c r="EF254" s="1"/>
      <c r="EG254" s="1"/>
      <c r="EH254" s="1"/>
      <c r="EI254" s="1"/>
      <c r="EJ254" s="1"/>
      <c r="EK254" s="1"/>
      <c r="EL254" s="1"/>
      <c r="EM254" s="1"/>
      <c r="EN254" s="1"/>
      <c r="EO254" s="1"/>
      <c r="EP254" s="1"/>
      <c r="EQ254" s="1"/>
      <c r="ER254" s="1"/>
      <c r="ES254" s="1"/>
      <c r="ET254" s="1"/>
      <c r="EU254" s="1"/>
      <c r="EV254" s="1"/>
      <c r="EW254" s="1"/>
      <c r="EX254" s="1"/>
      <c r="EY254" s="1"/>
      <c r="EZ254" s="1"/>
      <c r="FA254" s="1"/>
      <c r="FB254" s="1"/>
      <c r="FC254" s="1"/>
      <c r="FD254" s="1"/>
      <c r="FE254" s="1"/>
      <c r="FF254" s="1"/>
    </row>
    <row r="255" spans="1:162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1"/>
      <c r="DD255" s="1"/>
      <c r="DE255" s="1"/>
      <c r="DF255" s="1"/>
      <c r="DG255" s="1"/>
      <c r="DH255" s="1"/>
      <c r="DI255" s="1"/>
      <c r="DJ255" s="1"/>
      <c r="DK255" s="1"/>
      <c r="DL255" s="1"/>
      <c r="DM255" s="1"/>
      <c r="DN255" s="1"/>
      <c r="DO255" s="1"/>
      <c r="DP255" s="1"/>
      <c r="DQ255" s="1"/>
      <c r="DR255" s="1"/>
      <c r="DS255" s="1"/>
      <c r="DT255" s="1"/>
      <c r="DU255" s="1"/>
      <c r="DV255" s="1"/>
      <c r="DW255" s="1"/>
      <c r="DX255" s="1"/>
      <c r="DY255" s="1"/>
      <c r="DZ255" s="1"/>
      <c r="EA255" s="1"/>
      <c r="EB255" s="1"/>
      <c r="EC255" s="1"/>
      <c r="ED255" s="1"/>
      <c r="EE255" s="1"/>
      <c r="EF255" s="1"/>
      <c r="EG255" s="1"/>
      <c r="EH255" s="1"/>
      <c r="EI255" s="1"/>
      <c r="EJ255" s="1"/>
      <c r="EK255" s="1"/>
      <c r="EL255" s="1"/>
      <c r="EM255" s="1"/>
      <c r="EN255" s="1"/>
      <c r="EO255" s="1"/>
      <c r="EP255" s="1"/>
      <c r="EQ255" s="1"/>
      <c r="ER255" s="1"/>
      <c r="ES255" s="1"/>
      <c r="ET255" s="1"/>
      <c r="EU255" s="1"/>
      <c r="EV255" s="1"/>
      <c r="EW255" s="1"/>
      <c r="EX255" s="1"/>
      <c r="EY255" s="1"/>
      <c r="EZ255" s="1"/>
      <c r="FA255" s="1"/>
      <c r="FB255" s="1"/>
      <c r="FC255" s="1"/>
      <c r="FD255" s="1"/>
      <c r="FE255" s="1"/>
      <c r="FF255" s="1"/>
    </row>
    <row r="256" spans="1:162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  <c r="DM256" s="1"/>
      <c r="DN256" s="1"/>
      <c r="DO256" s="1"/>
      <c r="DP256" s="1"/>
      <c r="DQ256" s="1"/>
      <c r="DR256" s="1"/>
      <c r="DS256" s="1"/>
      <c r="DT256" s="1"/>
      <c r="DU256" s="1"/>
      <c r="DV256" s="1"/>
      <c r="DW256" s="1"/>
      <c r="DX256" s="1"/>
      <c r="DY256" s="1"/>
      <c r="DZ256" s="1"/>
      <c r="EA256" s="1"/>
      <c r="EB256" s="1"/>
      <c r="EC256" s="1"/>
      <c r="ED256" s="1"/>
      <c r="EE256" s="1"/>
      <c r="EF256" s="1"/>
      <c r="EG256" s="1"/>
      <c r="EH256" s="1"/>
      <c r="EI256" s="1"/>
      <c r="EJ256" s="1"/>
      <c r="EK256" s="1"/>
      <c r="EL256" s="1"/>
      <c r="EM256" s="1"/>
      <c r="EN256" s="1"/>
      <c r="EO256" s="1"/>
      <c r="EP256" s="1"/>
      <c r="EQ256" s="1"/>
      <c r="ER256" s="1"/>
      <c r="ES256" s="1"/>
      <c r="ET256" s="1"/>
      <c r="EU256" s="1"/>
      <c r="EV256" s="1"/>
      <c r="EW256" s="1"/>
      <c r="EX256" s="1"/>
      <c r="EY256" s="1"/>
      <c r="EZ256" s="1"/>
      <c r="FA256" s="1"/>
      <c r="FB256" s="1"/>
      <c r="FC256" s="1"/>
      <c r="FD256" s="1"/>
      <c r="FE256" s="1"/>
      <c r="FF256" s="1"/>
    </row>
    <row r="257" spans="1:162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  <c r="DM257" s="1"/>
      <c r="DN257" s="1"/>
      <c r="DO257" s="1"/>
      <c r="DP257" s="1"/>
      <c r="DQ257" s="1"/>
      <c r="DR257" s="1"/>
      <c r="DS257" s="1"/>
      <c r="DT257" s="1"/>
      <c r="DU257" s="1"/>
      <c r="DV257" s="1"/>
      <c r="DW257" s="1"/>
      <c r="DX257" s="1"/>
      <c r="DY257" s="1"/>
      <c r="DZ257" s="1"/>
      <c r="EA257" s="1"/>
      <c r="EB257" s="1"/>
      <c r="EC257" s="1"/>
      <c r="ED257" s="1"/>
      <c r="EE257" s="1"/>
      <c r="EF257" s="1"/>
      <c r="EG257" s="1"/>
      <c r="EH257" s="1"/>
      <c r="EI257" s="1"/>
      <c r="EJ257" s="1"/>
      <c r="EK257" s="1"/>
      <c r="EL257" s="1"/>
      <c r="EM257" s="1"/>
      <c r="EN257" s="1"/>
      <c r="EO257" s="1"/>
      <c r="EP257" s="1"/>
      <c r="EQ257" s="1"/>
      <c r="ER257" s="1"/>
      <c r="ES257" s="1"/>
      <c r="ET257" s="1"/>
      <c r="EU257" s="1"/>
      <c r="EV257" s="1"/>
      <c r="EW257" s="1"/>
      <c r="EX257" s="1"/>
      <c r="EY257" s="1"/>
      <c r="EZ257" s="1"/>
      <c r="FA257" s="1"/>
      <c r="FB257" s="1"/>
      <c r="FC257" s="1"/>
      <c r="FD257" s="1"/>
      <c r="FE257" s="1"/>
      <c r="FF257" s="1"/>
    </row>
    <row r="258" spans="1:162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  <c r="DM258" s="1"/>
      <c r="DN258" s="1"/>
      <c r="DO258" s="1"/>
      <c r="DP258" s="1"/>
      <c r="DQ258" s="1"/>
      <c r="DR258" s="1"/>
      <c r="DS258" s="1"/>
      <c r="DT258" s="1"/>
      <c r="DU258" s="1"/>
      <c r="DV258" s="1"/>
      <c r="DW258" s="1"/>
      <c r="DX258" s="1"/>
      <c r="DY258" s="1"/>
      <c r="DZ258" s="1"/>
      <c r="EA258" s="1"/>
      <c r="EB258" s="1"/>
      <c r="EC258" s="1"/>
      <c r="ED258" s="1"/>
      <c r="EE258" s="1"/>
      <c r="EF258" s="1"/>
      <c r="EG258" s="1"/>
      <c r="EH258" s="1"/>
      <c r="EI258" s="1"/>
      <c r="EJ258" s="1"/>
      <c r="EK258" s="1"/>
      <c r="EL258" s="1"/>
      <c r="EM258" s="1"/>
      <c r="EN258" s="1"/>
      <c r="EO258" s="1"/>
      <c r="EP258" s="1"/>
      <c r="EQ258" s="1"/>
      <c r="ER258" s="1"/>
      <c r="ES258" s="1"/>
      <c r="ET258" s="1"/>
      <c r="EU258" s="1"/>
      <c r="EV258" s="1"/>
      <c r="EW258" s="1"/>
      <c r="EX258" s="1"/>
      <c r="EY258" s="1"/>
      <c r="EZ258" s="1"/>
      <c r="FA258" s="1"/>
      <c r="FB258" s="1"/>
      <c r="FC258" s="1"/>
      <c r="FD258" s="1"/>
      <c r="FE258" s="1"/>
      <c r="FF258" s="1"/>
    </row>
    <row r="259" spans="1:162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  <c r="DM259" s="1"/>
      <c r="DN259" s="1"/>
      <c r="DO259" s="1"/>
      <c r="DP259" s="1"/>
      <c r="DQ259" s="1"/>
      <c r="DR259" s="1"/>
      <c r="DS259" s="1"/>
      <c r="DT259" s="1"/>
      <c r="DU259" s="1"/>
      <c r="DV259" s="1"/>
      <c r="DW259" s="1"/>
      <c r="DX259" s="1"/>
      <c r="DY259" s="1"/>
      <c r="DZ259" s="1"/>
      <c r="EA259" s="1"/>
      <c r="EB259" s="1"/>
      <c r="EC259" s="1"/>
      <c r="ED259" s="1"/>
      <c r="EE259" s="1"/>
      <c r="EF259" s="1"/>
      <c r="EG259" s="1"/>
      <c r="EH259" s="1"/>
      <c r="EI259" s="1"/>
      <c r="EJ259" s="1"/>
      <c r="EK259" s="1"/>
      <c r="EL259" s="1"/>
      <c r="EM259" s="1"/>
      <c r="EN259" s="1"/>
      <c r="EO259" s="1"/>
      <c r="EP259" s="1"/>
      <c r="EQ259" s="1"/>
      <c r="ER259" s="1"/>
      <c r="ES259" s="1"/>
      <c r="ET259" s="1"/>
      <c r="EU259" s="1"/>
      <c r="EV259" s="1"/>
      <c r="EW259" s="1"/>
      <c r="EX259" s="1"/>
      <c r="EY259" s="1"/>
      <c r="EZ259" s="1"/>
      <c r="FA259" s="1"/>
      <c r="FB259" s="1"/>
      <c r="FC259" s="1"/>
      <c r="FD259" s="1"/>
      <c r="FE259" s="1"/>
      <c r="FF259" s="1"/>
    </row>
    <row r="260" spans="1:162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  <c r="DM260" s="1"/>
      <c r="DN260" s="1"/>
      <c r="DO260" s="1"/>
      <c r="DP260" s="1"/>
      <c r="DQ260" s="1"/>
      <c r="DR260" s="1"/>
      <c r="DS260" s="1"/>
      <c r="DT260" s="1"/>
      <c r="DU260" s="1"/>
      <c r="DV260" s="1"/>
      <c r="DW260" s="1"/>
      <c r="DX260" s="1"/>
      <c r="DY260" s="1"/>
      <c r="DZ260" s="1"/>
      <c r="EA260" s="1"/>
      <c r="EB260" s="1"/>
      <c r="EC260" s="1"/>
      <c r="ED260" s="1"/>
      <c r="EE260" s="1"/>
      <c r="EF260" s="1"/>
      <c r="EG260" s="1"/>
      <c r="EH260" s="1"/>
      <c r="EI260" s="1"/>
      <c r="EJ260" s="1"/>
      <c r="EK260" s="1"/>
      <c r="EL260" s="1"/>
      <c r="EM260" s="1"/>
      <c r="EN260" s="1"/>
      <c r="EO260" s="1"/>
      <c r="EP260" s="1"/>
      <c r="EQ260" s="1"/>
      <c r="ER260" s="1"/>
      <c r="ES260" s="1"/>
      <c r="ET260" s="1"/>
      <c r="EU260" s="1"/>
      <c r="EV260" s="1"/>
      <c r="EW260" s="1"/>
      <c r="EX260" s="1"/>
      <c r="EY260" s="1"/>
      <c r="EZ260" s="1"/>
      <c r="FA260" s="1"/>
      <c r="FB260" s="1"/>
      <c r="FC260" s="1"/>
      <c r="FD260" s="1"/>
      <c r="FE260" s="1"/>
      <c r="FF260" s="1"/>
    </row>
    <row r="261" spans="1:162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  <c r="DM261" s="1"/>
      <c r="DN261" s="1"/>
      <c r="DO261" s="1"/>
      <c r="DP261" s="1"/>
      <c r="DQ261" s="1"/>
      <c r="DR261" s="1"/>
      <c r="DS261" s="1"/>
      <c r="DT261" s="1"/>
      <c r="DU261" s="1"/>
      <c r="DV261" s="1"/>
      <c r="DW261" s="1"/>
      <c r="DX261" s="1"/>
      <c r="DY261" s="1"/>
      <c r="DZ261" s="1"/>
      <c r="EA261" s="1"/>
      <c r="EB261" s="1"/>
      <c r="EC261" s="1"/>
      <c r="ED261" s="1"/>
      <c r="EE261" s="1"/>
      <c r="EF261" s="1"/>
      <c r="EG261" s="1"/>
      <c r="EH261" s="1"/>
      <c r="EI261" s="1"/>
      <c r="EJ261" s="1"/>
      <c r="EK261" s="1"/>
      <c r="EL261" s="1"/>
      <c r="EM261" s="1"/>
      <c r="EN261" s="1"/>
      <c r="EO261" s="1"/>
      <c r="EP261" s="1"/>
      <c r="EQ261" s="1"/>
      <c r="ER261" s="1"/>
      <c r="ES261" s="1"/>
      <c r="ET261" s="1"/>
      <c r="EU261" s="1"/>
      <c r="EV261" s="1"/>
      <c r="EW261" s="1"/>
      <c r="EX261" s="1"/>
      <c r="EY261" s="1"/>
      <c r="EZ261" s="1"/>
      <c r="FA261" s="1"/>
      <c r="FB261" s="1"/>
      <c r="FC261" s="1"/>
      <c r="FD261" s="1"/>
      <c r="FE261" s="1"/>
      <c r="FF261" s="1"/>
    </row>
    <row r="262" spans="1:162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</row>
    <row r="263" spans="1:162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</row>
    <row r="264" spans="1:162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</row>
    <row r="265" spans="1:162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</row>
    <row r="266" spans="1:162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</row>
    <row r="267" spans="1:162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</row>
    <row r="268" spans="1:162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</row>
    <row r="269" spans="1:162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</row>
    <row r="270" spans="1:162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</row>
    <row r="271" spans="1:162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</row>
    <row r="272" spans="1:162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</row>
    <row r="273" spans="1:39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</row>
    <row r="274" spans="1:39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</row>
    <row r="275" spans="1:39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</row>
    <row r="276" spans="1:39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</row>
    <row r="277" spans="1:39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</row>
    <row r="278" spans="1:39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</row>
    <row r="279" spans="1:39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</row>
    <row r="280" spans="1:39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</row>
    <row r="281" spans="1:39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</row>
    <row r="282" spans="1:39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</row>
    <row r="283" spans="1:39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</row>
    <row r="284" spans="1:39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</row>
    <row r="285" spans="1:39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</row>
    <row r="286" spans="1:39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</row>
    <row r="287" spans="1:39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</row>
    <row r="288" spans="1:39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</row>
    <row r="289" spans="1:39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</row>
    <row r="290" spans="1:39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</row>
    <row r="291" spans="1:39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</row>
    <row r="292" spans="1:39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</row>
    <row r="293" spans="1:39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</row>
    <row r="294" spans="1:39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</row>
    <row r="295" spans="1:39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</row>
    <row r="296" spans="1:39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</row>
    <row r="297" spans="1:39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</row>
    <row r="298" spans="1:39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</row>
    <row r="299" spans="1:39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</row>
    <row r="300" spans="1:39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</row>
    <row r="301" spans="1:39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</row>
    <row r="302" spans="1:39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</row>
    <row r="303" spans="1:39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</row>
    <row r="304" spans="1:39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</row>
    <row r="305" spans="1:39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</row>
    <row r="306" spans="1:39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</row>
    <row r="307" spans="1:39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</row>
    <row r="308" spans="1:39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</row>
    <row r="309" spans="1:39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</row>
    <row r="310" spans="1:39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</row>
    <row r="311" spans="1:39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</row>
    <row r="312" spans="1:39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</row>
    <row r="313" spans="1:39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</row>
    <row r="314" spans="1:39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</row>
    <row r="315" spans="1:39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</row>
    <row r="316" spans="1:39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</row>
    <row r="317" spans="1:39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</row>
    <row r="318" spans="1:39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</row>
    <row r="319" spans="1:39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</row>
    <row r="320" spans="1:39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</row>
    <row r="321" spans="1:39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</row>
    <row r="322" spans="1:39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</row>
    <row r="323" spans="1:39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</row>
    <row r="324" spans="1:39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</row>
    <row r="325" spans="1:39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</row>
    <row r="326" spans="1:39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</row>
    <row r="327" spans="1:39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</row>
    <row r="328" spans="1:39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</row>
    <row r="329" spans="1:39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</row>
    <row r="330" spans="1:39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</row>
    <row r="331" spans="1:39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</row>
    <row r="332" spans="1:39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</row>
    <row r="333" spans="1:39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</row>
    <row r="334" spans="1:39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</row>
    <row r="335" spans="1:39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</row>
    <row r="336" spans="1:39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</row>
    <row r="337" spans="1:39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</row>
    <row r="338" spans="1:39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</row>
    <row r="339" spans="1:39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</row>
    <row r="340" spans="1:39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</row>
    <row r="341" spans="1:39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</row>
    <row r="342" spans="1:39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</row>
    <row r="343" spans="1:39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</row>
    <row r="344" spans="1:39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</row>
    <row r="345" spans="1:39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</row>
    <row r="346" spans="1:39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</row>
    <row r="347" spans="1:39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</row>
    <row r="348" spans="1:39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</row>
    <row r="349" spans="1:39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</row>
    <row r="350" spans="1:39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</row>
    <row r="351" spans="1:39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</row>
    <row r="352" spans="1:39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</row>
    <row r="353" spans="1:39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</row>
    <row r="354" spans="1:39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</row>
    <row r="355" spans="1:39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</row>
    <row r="356" spans="1:39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</row>
    <row r="357" spans="1:39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</row>
    <row r="358" spans="1:39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</row>
    <row r="359" spans="1:39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</row>
    <row r="360" spans="1:39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</row>
    <row r="361" spans="1:39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</row>
    <row r="362" spans="1:39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</row>
    <row r="363" spans="1:39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</row>
    <row r="364" spans="1:39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</row>
    <row r="365" spans="1:39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</row>
    <row r="366" spans="1:39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</row>
    <row r="367" spans="1:39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</row>
    <row r="368" spans="1:39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</row>
    <row r="369" spans="1:39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</row>
    <row r="370" spans="1:39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</row>
    <row r="371" spans="1:39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</row>
    <row r="372" spans="1:39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</row>
    <row r="373" spans="1:39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</row>
    <row r="374" spans="1:39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</row>
    <row r="375" spans="1:39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</row>
    <row r="376" spans="1:39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</row>
    <row r="377" spans="1:39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</row>
    <row r="378" spans="1:39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</row>
    <row r="379" spans="1:39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</row>
    <row r="380" spans="1:39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</row>
    <row r="381" spans="1:39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</row>
    <row r="382" spans="1:39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</row>
    <row r="383" spans="1:39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</row>
    <row r="384" spans="1:39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</row>
    <row r="385" spans="1:39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</row>
    <row r="386" spans="1:39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</row>
    <row r="387" spans="1:39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</row>
    <row r="388" spans="1:39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</row>
    <row r="389" spans="1:39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</row>
    <row r="390" spans="1:39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</row>
    <row r="391" spans="1:39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</row>
    <row r="392" spans="1:39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</row>
    <row r="393" spans="1:39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</row>
    <row r="394" spans="1:39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</row>
    <row r="395" spans="1:39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</row>
    <row r="396" spans="1:39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</row>
    <row r="397" spans="1:39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</row>
    <row r="398" spans="1:39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</row>
    <row r="399" spans="1:39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</row>
    <row r="400" spans="1:39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</row>
    <row r="401" spans="1:39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</row>
    <row r="402" spans="1:39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</row>
    <row r="403" spans="1:39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</row>
    <row r="404" spans="1:39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</row>
    <row r="405" spans="1:39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</row>
    <row r="406" spans="1:39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</row>
    <row r="407" spans="1:39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</row>
    <row r="408" spans="1:39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</row>
    <row r="409" spans="1:39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</row>
    <row r="410" spans="1:39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</row>
    <row r="411" spans="1:39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</row>
    <row r="412" spans="1:39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</row>
    <row r="413" spans="1:39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</row>
    <row r="414" spans="1:39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</row>
    <row r="415" spans="1:39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</row>
    <row r="416" spans="1:39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</row>
    <row r="417" spans="1:39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</row>
    <row r="418" spans="1:39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</row>
    <row r="419" spans="1:39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</row>
    <row r="420" spans="1:39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</row>
    <row r="421" spans="1:39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</row>
    <row r="422" spans="1:39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</row>
    <row r="423" spans="1:39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</row>
    <row r="424" spans="1:39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</row>
    <row r="425" spans="1:39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</row>
    <row r="426" spans="1:39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</row>
    <row r="427" spans="1:39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</row>
    <row r="428" spans="1:39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</row>
    <row r="429" spans="1:39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</row>
    <row r="430" spans="1:39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</row>
    <row r="431" spans="1:39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</row>
    <row r="432" spans="1:39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</row>
    <row r="433" spans="1:39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</row>
    <row r="434" spans="1:39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</row>
    <row r="435" spans="1:39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</row>
    <row r="436" spans="1:39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</row>
    <row r="437" spans="1:39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</row>
    <row r="438" spans="1:39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</row>
    <row r="439" spans="1:39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</row>
    <row r="440" spans="1:39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</row>
    <row r="441" spans="1:39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</row>
    <row r="442" spans="1:39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</row>
    <row r="443" spans="1:39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</row>
    <row r="444" spans="1:39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</row>
    <row r="445" spans="1:39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</row>
    <row r="446" spans="1:39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</row>
    <row r="447" spans="1:39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</row>
    <row r="448" spans="1:39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</row>
    <row r="449" spans="1:39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</row>
    <row r="450" spans="1:39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</row>
    <row r="451" spans="1:39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</row>
    <row r="452" spans="1:39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</row>
    <row r="453" spans="1:39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</row>
    <row r="454" spans="1:39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</row>
    <row r="455" spans="1:39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</row>
    <row r="456" spans="1:39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</row>
    <row r="457" spans="1:39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</row>
    <row r="458" spans="1:39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</row>
    <row r="459" spans="1:39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</row>
    <row r="460" spans="1:39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</row>
    <row r="461" spans="1:39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</row>
    <row r="462" spans="1:39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</row>
    <row r="463" spans="1:39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</row>
    <row r="464" spans="1:39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</row>
    <row r="465" spans="1:39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</row>
    <row r="466" spans="1:39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</row>
    <row r="467" spans="1:39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</row>
    <row r="468" spans="1:39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</row>
    <row r="469" spans="1:39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</row>
    <row r="470" spans="1:39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</row>
    <row r="471" spans="1:39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</row>
    <row r="472" spans="1:39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</row>
    <row r="473" spans="1:39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</row>
    <row r="474" spans="1:39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</row>
    <row r="475" spans="1:39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</row>
    <row r="476" spans="1:39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</row>
    <row r="477" spans="1:39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</row>
    <row r="478" spans="1:39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</row>
    <row r="479" spans="1:39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</row>
    <row r="480" spans="1:39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</row>
    <row r="481" spans="1:39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</row>
    <row r="482" spans="1:39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</row>
    <row r="483" spans="1:39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</row>
    <row r="484" spans="1:39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</row>
    <row r="485" spans="1:39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</row>
    <row r="486" spans="1:39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</row>
    <row r="487" spans="1:39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</row>
    <row r="488" spans="1:39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</row>
    <row r="489" spans="1:39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</row>
    <row r="490" spans="1:39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</row>
    <row r="491" spans="1:39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</row>
    <row r="492" spans="1:39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</row>
    <row r="493" spans="1:39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</row>
    <row r="494" spans="1:39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</row>
    <row r="495" spans="1:39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</row>
    <row r="496" spans="1:39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</row>
    <row r="497" spans="1:39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</row>
    <row r="498" spans="1:39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</row>
    <row r="499" spans="1:39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</row>
    <row r="500" spans="1:39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</row>
    <row r="501" spans="1:39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</row>
    <row r="502" spans="1:39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</row>
    <row r="503" spans="1:39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</row>
    <row r="504" spans="1:39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</row>
    <row r="505" spans="1:39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</row>
    <row r="506" spans="1:39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</row>
    <row r="507" spans="1:39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</row>
    <row r="508" spans="1:39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</row>
    <row r="509" spans="1:39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</row>
    <row r="510" spans="1:39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</row>
    <row r="511" spans="1:39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</row>
    <row r="512" spans="1:39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</row>
    <row r="513" spans="1:39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</row>
    <row r="514" spans="1:39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</row>
    <row r="515" spans="1:39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</row>
    <row r="516" spans="1:39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</row>
    <row r="517" spans="1:39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</row>
    <row r="518" spans="1:39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</row>
    <row r="519" spans="1:39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</row>
    <row r="520" spans="1:39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</row>
    <row r="521" spans="1:39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</row>
    <row r="522" spans="1:39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</row>
    <row r="523" spans="1:39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</row>
    <row r="524" spans="1:39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</row>
    <row r="525" spans="1:39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</row>
    <row r="526" spans="1:39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</row>
    <row r="527" spans="1:39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</row>
    <row r="528" spans="1:39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</row>
    <row r="529" spans="1:39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</row>
    <row r="530" spans="1:39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</row>
    <row r="531" spans="1:39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</row>
    <row r="532" spans="1:39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</row>
    <row r="533" spans="1:39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</row>
    <row r="534" spans="1:39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</row>
    <row r="535" spans="1:39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</row>
    <row r="536" spans="1:39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</row>
    <row r="537" spans="1:39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</row>
    <row r="538" spans="1:39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</row>
    <row r="539" spans="1:39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</row>
    <row r="540" spans="1:39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</row>
    <row r="541" spans="1:39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</row>
    <row r="542" spans="1:39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</row>
    <row r="543" spans="1:39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</row>
    <row r="544" spans="1:39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</row>
    <row r="545" spans="1:39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</row>
    <row r="546" spans="1:39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</row>
    <row r="547" spans="1:39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</row>
    <row r="548" spans="1:39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</row>
    <row r="549" spans="1:39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</row>
    <row r="550" spans="1:39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</row>
    <row r="551" spans="1:39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</row>
    <row r="552" spans="1:39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</row>
    <row r="553" spans="1:39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</row>
    <row r="554" spans="1:39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</row>
    <row r="555" spans="1:39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</row>
    <row r="556" spans="1:39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</row>
    <row r="557" spans="1:39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</row>
    <row r="558" spans="1:39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</row>
    <row r="559" spans="1:39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</row>
    <row r="560" spans="1:39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</row>
    <row r="561" spans="1:39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</row>
    <row r="562" spans="1:39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</row>
    <row r="563" spans="1:39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</row>
    <row r="564" spans="1:39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</row>
    <row r="565" spans="1:39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</row>
    <row r="566" spans="1:39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</row>
    <row r="567" spans="1:39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</row>
    <row r="568" spans="1:39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</row>
    <row r="569" spans="1:39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</row>
    <row r="570" spans="1:39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</row>
    <row r="571" spans="1:39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</row>
    <row r="572" spans="1:39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</row>
    <row r="573" spans="1:39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</row>
    <row r="574" spans="1:39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</row>
    <row r="575" spans="1:39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</row>
    <row r="576" spans="1:39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</row>
    <row r="577" spans="1:39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</row>
    <row r="578" spans="1:39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</row>
    <row r="579" spans="1:39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</row>
    <row r="580" spans="1:39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</row>
    <row r="581" spans="1:39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</row>
    <row r="582" spans="1:39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</row>
    <row r="583" spans="1:39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</row>
    <row r="584" spans="1:39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</row>
    <row r="585" spans="1:39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</row>
    <row r="586" spans="1:39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</row>
    <row r="587" spans="1:39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</row>
    <row r="588" spans="1:39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</row>
    <row r="589" spans="1:39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</row>
    <row r="590" spans="1:39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</row>
    <row r="591" spans="1:39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</row>
    <row r="592" spans="1:39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</row>
    <row r="593" spans="1:39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</row>
    <row r="594" spans="1:39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</row>
    <row r="595" spans="1:39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</row>
    <row r="596" spans="1:39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</row>
    <row r="597" spans="1:39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</row>
    <row r="598" spans="1:39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</row>
    <row r="599" spans="1:39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</row>
    <row r="600" spans="1:39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</row>
    <row r="601" spans="1:39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</row>
    <row r="602" spans="1:39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</row>
    <row r="603" spans="1:39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</row>
    <row r="604" spans="1:39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</row>
    <row r="605" spans="1:39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</row>
    <row r="606" spans="1:39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</row>
    <row r="607" spans="1:39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</row>
    <row r="608" spans="1:39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</row>
    <row r="609" spans="1:39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</row>
    <row r="610" spans="1:39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</row>
    <row r="611" spans="1:39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</row>
    <row r="612" spans="1:39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</row>
    <row r="613" spans="1:39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</row>
    <row r="614" spans="1:39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</row>
    <row r="615" spans="1:39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</row>
    <row r="616" spans="1:39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</row>
    <row r="617" spans="1:39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</row>
    <row r="618" spans="1:39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</row>
    <row r="619" spans="1:39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</row>
    <row r="620" spans="1:39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</row>
    <row r="621" spans="1:39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</row>
    <row r="622" spans="1:39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</row>
    <row r="623" spans="1:39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</row>
    <row r="624" spans="1:39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</row>
    <row r="625" spans="1:39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</row>
    <row r="626" spans="1:39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</row>
    <row r="627" spans="1:39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</row>
    <row r="628" spans="1:39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</row>
    <row r="629" spans="1:39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</row>
    <row r="630" spans="1:39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</row>
    <row r="631" spans="1:39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</row>
    <row r="632" spans="1:39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</row>
    <row r="633" spans="1:39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</row>
    <row r="634" spans="1:39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</row>
    <row r="635" spans="1:39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</row>
    <row r="636" spans="1:39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</row>
    <row r="637" spans="1:39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</row>
    <row r="638" spans="1:39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</row>
    <row r="639" spans="1:39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</row>
    <row r="640" spans="1:39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</row>
    <row r="641" spans="1:39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</row>
    <row r="642" spans="1:39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</row>
    <row r="643" spans="1:39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</row>
    <row r="644" spans="1:39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</row>
    <row r="645" spans="1:39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</row>
    <row r="646" spans="1:39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</row>
    <row r="647" spans="1:39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</row>
    <row r="648" spans="1:39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</row>
    <row r="649" spans="1:39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</row>
    <row r="650" spans="1:39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</row>
    <row r="651" spans="1:39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</row>
    <row r="652" spans="1:39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</row>
    <row r="653" spans="1:39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</row>
    <row r="654" spans="1:39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</row>
    <row r="655" spans="1:39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</row>
    <row r="656" spans="1:39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</row>
    <row r="657" spans="1:39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</row>
    <row r="658" spans="1:39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</row>
    <row r="659" spans="1:39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</row>
    <row r="660" spans="1:39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</row>
    <row r="661" spans="1:39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</row>
    <row r="662" spans="1:39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</row>
    <row r="663" spans="1:39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</row>
    <row r="664" spans="1:39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</row>
    <row r="665" spans="1:39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</row>
    <row r="666" spans="1:39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</row>
    <row r="667" spans="1:39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</row>
    <row r="668" spans="1:39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</row>
    <row r="669" spans="1:39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</row>
    <row r="670" spans="1:39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</row>
    <row r="671" spans="1:39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</row>
    <row r="672" spans="1:39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</row>
    <row r="673" spans="1:39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</row>
    <row r="674" spans="1:39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</row>
    <row r="675" spans="1:39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</row>
    <row r="676" spans="1:39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</row>
    <row r="677" spans="1:39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</row>
    <row r="678" spans="1:39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</row>
    <row r="679" spans="1:39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</row>
    <row r="680" spans="1:39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</row>
    <row r="681" spans="1:39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</row>
    <row r="682" spans="1:39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</row>
    <row r="683" spans="1:39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</row>
    <row r="684" spans="1:39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</row>
    <row r="685" spans="1:39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</row>
    <row r="686" spans="1:39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</row>
    <row r="687" spans="1:39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</row>
    <row r="688" spans="1:39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</row>
    <row r="689" spans="1:39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</row>
    <row r="690" spans="1:39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</row>
    <row r="691" spans="1:39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</row>
    <row r="692" spans="1:39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</row>
    <row r="693" spans="1:39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</row>
  </sheetData>
  <sheetProtection password="DFEA" sheet="1" objects="1" scenarios="1"/>
  <mergeCells count="32">
    <mergeCell ref="J52:N52"/>
    <mergeCell ref="B16:O16"/>
    <mergeCell ref="B17:O17"/>
    <mergeCell ref="C19:I19"/>
    <mergeCell ref="E28:H28"/>
    <mergeCell ref="E27:H27"/>
    <mergeCell ref="E29:H29"/>
    <mergeCell ref="C38:I38"/>
    <mergeCell ref="C43:I43"/>
    <mergeCell ref="D34:G34"/>
    <mergeCell ref="D35:G35"/>
    <mergeCell ref="C32:I32"/>
    <mergeCell ref="D33:G33"/>
    <mergeCell ref="B51:Q51"/>
    <mergeCell ref="D39:G39"/>
    <mergeCell ref="D40:G40"/>
    <mergeCell ref="B49:Q49"/>
    <mergeCell ref="B50:Q50"/>
    <mergeCell ref="A1:K1"/>
    <mergeCell ref="A2:D2"/>
    <mergeCell ref="A3:D3"/>
    <mergeCell ref="E24:H24"/>
    <mergeCell ref="E26:H26"/>
    <mergeCell ref="E2:K2"/>
    <mergeCell ref="E3:K3"/>
    <mergeCell ref="E5:I5"/>
    <mergeCell ref="A5:D5"/>
    <mergeCell ref="E7:G7"/>
    <mergeCell ref="A11:Q11"/>
    <mergeCell ref="A7:D7"/>
    <mergeCell ref="B15:O15"/>
    <mergeCell ref="A10:L10"/>
  </mergeCells>
  <phoneticPr fontId="0" type="noConversion"/>
  <dataValidations count="10">
    <dataValidation allowBlank="1" showInputMessage="1" showErrorMessage="1" prompt="Enter amounts to be deducted as negatives." sqref="K23 K40 K34"/>
    <dataValidation type="list" allowBlank="1" showInputMessage="1" showErrorMessage="1" sqref="E24:H24">
      <formula1>"Gain on sale of investments,Loss on sale of investments"</formula1>
    </dataValidation>
    <dataValidation type="list" allowBlank="1" showInputMessage="1" showErrorMessage="1" sqref="E26:H26">
      <formula1>"Increase in accounts receivable,Decrease in accounts receivable"</formula1>
    </dataValidation>
    <dataValidation type="list" allowBlank="1" showInputMessage="1" showErrorMessage="1" sqref="E27:H27">
      <formula1>"Increase in inventories,Decrease in inventories"</formula1>
    </dataValidation>
    <dataValidation type="list" allowBlank="1" showInputMessage="1" showErrorMessage="1" sqref="E28:H28">
      <formula1>"Increase in accounts payable,Decrease in accounts payable"</formula1>
    </dataValidation>
    <dataValidation type="list" allowBlank="1" showInputMessage="1" showErrorMessage="1" sqref="D35:G35">
      <formula1>"Less cash paid for dividends,Less cash paid for purchase of equipment"</formula1>
    </dataValidation>
    <dataValidation type="list" allowBlank="1" showInputMessage="1" showErrorMessage="1" sqref="E29:H29">
      <formula1>"Increase in accrued expenses payable,Decrease in accrued expenses payable"</formula1>
    </dataValidation>
    <dataValidation type="list" allowBlank="1" showInputMessage="1" showErrorMessage="1" sqref="D33:G33 D39:G39">
      <formula1>"Cash received from sale of common stock,Cash received from sale of investments"</formula1>
    </dataValidation>
    <dataValidation type="list" allowBlank="1" showInputMessage="1" showErrorMessage="1" sqref="D34:G34">
      <formula1>"Less cash paid for dividends,Less cash paid for purchase of land"</formula1>
    </dataValidation>
    <dataValidation type="list" allowBlank="1" showInputMessage="1" showErrorMessage="1" sqref="D40:G40">
      <formula1>"Less cash paid for dividends,Less cash paid for purchase of equipment,Less cash paid for purchase of land"</formula1>
    </dataValidation>
  </dataValidations>
  <pageMargins left="0.75" right="0.75" top="1" bottom="1" header="0.5" footer="0.5"/>
  <pageSetup orientation="portrait" horizontalDpi="4294967293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Pr. 14(13)-1A</vt:lpstr>
      <vt:lpstr>Sol</vt:lpstr>
      <vt:lpstr>'Pr. 14(13)-1A'!Print_Area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13e by Mark Sears</dc:creator>
  <cp:lastModifiedBy>Mark</cp:lastModifiedBy>
  <cp:lastPrinted>2003-10-09T18:53:52Z</cp:lastPrinted>
  <dcterms:created xsi:type="dcterms:W3CDTF">2003-09-26T16:25:32Z</dcterms:created>
  <dcterms:modified xsi:type="dcterms:W3CDTF">2015-01-05T15:15:24Z</dcterms:modified>
</cp:coreProperties>
</file>